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 (2)" sheetId="2" r:id="rId1"/>
  </sheets>
  <calcPr calcId="152511"/>
</workbook>
</file>

<file path=xl/calcChain.xml><?xml version="1.0" encoding="utf-8"?>
<calcChain xmlns="http://schemas.openxmlformats.org/spreadsheetml/2006/main">
  <c r="K61" i="2"/>
  <c r="J61"/>
  <c r="I61"/>
  <c r="H61"/>
  <c r="H60" s="1"/>
  <c r="H51" s="1"/>
  <c r="G61"/>
  <c r="F61"/>
  <c r="E61"/>
  <c r="D61"/>
  <c r="D60" s="1"/>
  <c r="D51" s="1"/>
  <c r="C61"/>
  <c r="K60"/>
  <c r="J60"/>
  <c r="I60"/>
  <c r="G60"/>
  <c r="F60"/>
  <c r="E60"/>
  <c r="C60"/>
  <c r="K56"/>
  <c r="K52" s="1"/>
  <c r="K51" s="1"/>
  <c r="J56"/>
  <c r="J52" s="1"/>
  <c r="J51" s="1"/>
  <c r="I56"/>
  <c r="H56"/>
  <c r="G56"/>
  <c r="G52" s="1"/>
  <c r="G51" s="1"/>
  <c r="E56"/>
  <c r="D56"/>
  <c r="I52"/>
  <c r="I51" s="1"/>
  <c r="H52"/>
  <c r="F52"/>
  <c r="E52"/>
  <c r="E51" s="1"/>
  <c r="D52"/>
  <c r="C52"/>
  <c r="F51"/>
  <c r="C51"/>
  <c r="K44"/>
  <c r="J44"/>
  <c r="I44"/>
  <c r="H44"/>
  <c r="H33" s="1"/>
  <c r="H32" s="1"/>
  <c r="G44"/>
  <c r="F44"/>
  <c r="E44"/>
  <c r="D44"/>
  <c r="D33" s="1"/>
  <c r="D32" s="1"/>
  <c r="C44"/>
  <c r="K38"/>
  <c r="J38"/>
  <c r="I38"/>
  <c r="I36" s="1"/>
  <c r="I33" s="1"/>
  <c r="I32" s="1"/>
  <c r="H38"/>
  <c r="G38"/>
  <c r="F38"/>
  <c r="E38"/>
  <c r="E36" s="1"/>
  <c r="E33" s="1"/>
  <c r="E32" s="1"/>
  <c r="D38"/>
  <c r="C38"/>
  <c r="K36"/>
  <c r="J36"/>
  <c r="J33" s="1"/>
  <c r="J32" s="1"/>
  <c r="H36"/>
  <c r="G36"/>
  <c r="F36"/>
  <c r="F33" s="1"/>
  <c r="F32" s="1"/>
  <c r="D36"/>
  <c r="C36"/>
  <c r="K33"/>
  <c r="K32" s="1"/>
  <c r="G33"/>
  <c r="G32" s="1"/>
  <c r="C33"/>
  <c r="C32" s="1"/>
  <c r="K22"/>
  <c r="J22"/>
  <c r="I22"/>
  <c r="H22"/>
  <c r="G22"/>
  <c r="F22"/>
  <c r="E22"/>
  <c r="D22"/>
  <c r="C22"/>
  <c r="K18"/>
  <c r="J18"/>
  <c r="J9" s="1"/>
  <c r="J8" s="1"/>
  <c r="I18"/>
  <c r="H18"/>
  <c r="G18"/>
  <c r="F18"/>
  <c r="F9" s="1"/>
  <c r="F8" s="1"/>
  <c r="F49" s="1"/>
  <c r="E18"/>
  <c r="D18"/>
  <c r="C18"/>
  <c r="K11"/>
  <c r="K9" s="1"/>
  <c r="K8" s="1"/>
  <c r="K49" s="1"/>
  <c r="J11"/>
  <c r="I11"/>
  <c r="H11"/>
  <c r="G11"/>
  <c r="G9" s="1"/>
  <c r="G8" s="1"/>
  <c r="G49" s="1"/>
  <c r="F11"/>
  <c r="E11"/>
  <c r="D11"/>
  <c r="C11"/>
  <c r="C9" s="1"/>
  <c r="C8" s="1"/>
  <c r="I9"/>
  <c r="H9"/>
  <c r="H8" s="1"/>
  <c r="H49" s="1"/>
  <c r="E9"/>
  <c r="D9"/>
  <c r="D8" s="1"/>
  <c r="I8"/>
  <c r="I49" s="1"/>
  <c r="E8"/>
  <c r="E49" s="1"/>
  <c r="D49" l="1"/>
  <c r="C49"/>
  <c r="J49"/>
</calcChain>
</file>

<file path=xl/sharedStrings.xml><?xml version="1.0" encoding="utf-8"?>
<sst xmlns="http://schemas.openxmlformats.org/spreadsheetml/2006/main" count="65" uniqueCount="65">
  <si>
    <t>Буџет на Република Македонија</t>
  </si>
  <si>
    <t>(Централен Буџет и Буџети на Фондови)</t>
  </si>
  <si>
    <t>Буџет 2015</t>
  </si>
  <si>
    <t>Јануари</t>
  </si>
  <si>
    <t>Февруари</t>
  </si>
  <si>
    <t>Март</t>
  </si>
  <si>
    <t>Април</t>
  </si>
  <si>
    <t>Maj</t>
  </si>
  <si>
    <t>Јуни</t>
  </si>
  <si>
    <t>Јули</t>
  </si>
  <si>
    <t>Август</t>
  </si>
  <si>
    <t>ВКУПНИ ПРИХОДИ</t>
  </si>
  <si>
    <t>Даночни приходи и придонеси</t>
  </si>
  <si>
    <t xml:space="preserve">              Даночни приходи (ССП)</t>
  </si>
  <si>
    <t xml:space="preserve">              Даноци</t>
  </si>
  <si>
    <t xml:space="preserve">                     Персонален данок на доход</t>
  </si>
  <si>
    <t xml:space="preserve">                     Данок на добивка</t>
  </si>
  <si>
    <t xml:space="preserve">                     ДДВ</t>
  </si>
  <si>
    <t xml:space="preserve">                     Акцизи</t>
  </si>
  <si>
    <t xml:space="preserve">                     Увозни давачки</t>
  </si>
  <si>
    <t xml:space="preserve">                     Други даноци</t>
  </si>
  <si>
    <t xml:space="preserve">             Придонеси</t>
  </si>
  <si>
    <t xml:space="preserve">                     Фонд за ПИОМ</t>
  </si>
  <si>
    <t xml:space="preserve">                     Агенција за вработување</t>
  </si>
  <si>
    <t xml:space="preserve">                     Фонд за здравствено осигурување</t>
  </si>
  <si>
    <t>Неданочни приходи</t>
  </si>
  <si>
    <t xml:space="preserve">             Неданочни приходи (ССП)</t>
  </si>
  <si>
    <t xml:space="preserve">             Профит од јавни финансиски институции</t>
  </si>
  <si>
    <t xml:space="preserve">             Административни такси и глоби</t>
  </si>
  <si>
    <t xml:space="preserve">             Партиципација за здравствени услуги</t>
  </si>
  <si>
    <t xml:space="preserve">             Други административни такси</t>
  </si>
  <si>
    <t xml:space="preserve">             Други неданочни приходи</t>
  </si>
  <si>
    <t>Капитални приходи</t>
  </si>
  <si>
    <t>Странски донации</t>
  </si>
  <si>
    <t>Приходи од наплатени заеми</t>
  </si>
  <si>
    <t>ВКУПНИ РАСХОДИ</t>
  </si>
  <si>
    <t>Тековни трошоци</t>
  </si>
  <si>
    <t xml:space="preserve">            Плати и надоместоци</t>
  </si>
  <si>
    <t xml:space="preserve">            Стоки и услуги</t>
  </si>
  <si>
    <t xml:space="preserve">            Трансфери</t>
  </si>
  <si>
    <t xml:space="preserve">                     Трансфери (ССП)</t>
  </si>
  <si>
    <t xml:space="preserve">                     Социјални трансфери</t>
  </si>
  <si>
    <t xml:space="preserve">                        Фонд за ПИОМ</t>
  </si>
  <si>
    <t xml:space="preserve">                        Агенција за вработување</t>
  </si>
  <si>
    <t xml:space="preserve">                        Социјална помош</t>
  </si>
  <si>
    <t xml:space="preserve">                        Здравствена заштита</t>
  </si>
  <si>
    <t xml:space="preserve">                    Други трансфери</t>
  </si>
  <si>
    <t xml:space="preserve">            Каматни плаќања</t>
  </si>
  <si>
    <t xml:space="preserve">                    Камати по домашен долг</t>
  </si>
  <si>
    <t xml:space="preserve">                    Камати по надворешен долг</t>
  </si>
  <si>
    <t>Капитални трошоци</t>
  </si>
  <si>
    <t>БУЏЕТСКИ ДЕФИЦИТ / СУФИЦИТ</t>
  </si>
  <si>
    <t>Финансирање</t>
  </si>
  <si>
    <t>Прилив</t>
  </si>
  <si>
    <t xml:space="preserve">            Приходи од приватизиција</t>
  </si>
  <si>
    <t xml:space="preserve">            Странски заеми</t>
  </si>
  <si>
    <t xml:space="preserve">            Депозити</t>
  </si>
  <si>
    <t xml:space="preserve">            Државни записи</t>
  </si>
  <si>
    <t xml:space="preserve">                   Банкарски институции</t>
  </si>
  <si>
    <t xml:space="preserve">                   Небанкарски институции</t>
  </si>
  <si>
    <t xml:space="preserve">            Продажба на акции</t>
  </si>
  <si>
    <t>Одлив</t>
  </si>
  <si>
    <t xml:space="preserve">            Отплата на главница</t>
  </si>
  <si>
    <t xml:space="preserve">                   Надворешен долг</t>
  </si>
  <si>
    <t xml:space="preserve">                   Домашен долг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</si>
</sst>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"/>
    </font>
    <font>
      <b/>
      <sz val="10"/>
      <name val="Calibri "/>
    </font>
    <font>
      <b/>
      <sz val="11"/>
      <name val="Calibri "/>
    </font>
    <font>
      <sz val="11"/>
      <name val="Calibri 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/>
    <xf numFmtId="3" fontId="3" fillId="0" borderId="0" xfId="1" applyNumberFormat="1" applyFont="1"/>
    <xf numFmtId="3" fontId="2" fillId="0" borderId="0" xfId="1" applyNumberFormat="1" applyFont="1"/>
    <xf numFmtId="0" fontId="2" fillId="0" borderId="1" xfId="1" applyFont="1" applyBorder="1"/>
    <xf numFmtId="3" fontId="3" fillId="2" borderId="1" xfId="1" applyNumberFormat="1" applyFont="1" applyFill="1" applyBorder="1" applyAlignment="1">
      <alignment horizontal="center"/>
    </xf>
    <xf numFmtId="3" fontId="3" fillId="3" borderId="1" xfId="1" applyNumberFormat="1" applyFont="1" applyFill="1" applyBorder="1" applyAlignment="1">
      <alignment horizontal="center"/>
    </xf>
    <xf numFmtId="0" fontId="4" fillId="4" borderId="1" xfId="1" applyFont="1" applyFill="1" applyBorder="1"/>
    <xf numFmtId="3" fontId="4" fillId="4" borderId="1" xfId="1" applyNumberFormat="1" applyFont="1" applyFill="1" applyBorder="1"/>
    <xf numFmtId="3" fontId="4" fillId="0" borderId="0" xfId="1" applyNumberFormat="1" applyFont="1"/>
    <xf numFmtId="0" fontId="4" fillId="0" borderId="0" xfId="1" applyFont="1"/>
    <xf numFmtId="0" fontId="4" fillId="5" borderId="1" xfId="1" applyFont="1" applyFill="1" applyBorder="1"/>
    <xf numFmtId="3" fontId="4" fillId="6" borderId="1" xfId="1" applyNumberFormat="1" applyFont="1" applyFill="1" applyBorder="1"/>
    <xf numFmtId="0" fontId="3" fillId="7" borderId="1" xfId="1" applyFont="1" applyFill="1" applyBorder="1" applyAlignment="1">
      <alignment horizontal="left"/>
    </xf>
    <xf numFmtId="3" fontId="3" fillId="7" borderId="1" xfId="1" applyNumberFormat="1" applyFont="1" applyFill="1" applyBorder="1"/>
    <xf numFmtId="0" fontId="3" fillId="0" borderId="0" xfId="1" applyFont="1"/>
    <xf numFmtId="3" fontId="2" fillId="3" borderId="1" xfId="1" applyNumberFormat="1" applyFont="1" applyFill="1" applyBorder="1"/>
    <xf numFmtId="0" fontId="3" fillId="7" borderId="1" xfId="1" applyFont="1" applyFill="1" applyBorder="1"/>
    <xf numFmtId="3" fontId="2" fillId="0" borderId="1" xfId="1" applyNumberFormat="1" applyFont="1" applyBorder="1"/>
    <xf numFmtId="3" fontId="4" fillId="5" borderId="1" xfId="1" applyNumberFormat="1" applyFont="1" applyFill="1" applyBorder="1"/>
    <xf numFmtId="0" fontId="5" fillId="0" borderId="0" xfId="1" applyFont="1"/>
    <xf numFmtId="3" fontId="2" fillId="7" borderId="1" xfId="1" applyNumberFormat="1" applyFont="1" applyFill="1" applyBorder="1"/>
    <xf numFmtId="0" fontId="3" fillId="0" borderId="1" xfId="1" applyFont="1" applyBorder="1"/>
    <xf numFmtId="3" fontId="3" fillId="3" borderId="1" xfId="1" applyNumberFormat="1" applyFont="1" applyFill="1" applyBorder="1"/>
    <xf numFmtId="0" fontId="2" fillId="3" borderId="1" xfId="1" applyFont="1" applyFill="1" applyBorder="1"/>
    <xf numFmtId="0" fontId="2" fillId="3" borderId="0" xfId="1" applyFont="1" applyFill="1"/>
    <xf numFmtId="0" fontId="3" fillId="3" borderId="1" xfId="1" applyFont="1" applyFill="1" applyBorder="1"/>
    <xf numFmtId="0" fontId="3" fillId="6" borderId="1" xfId="1" applyFont="1" applyFill="1" applyBorder="1"/>
    <xf numFmtId="3" fontId="3" fillId="6" borderId="1" xfId="1" applyNumberFormat="1" applyFont="1" applyFill="1" applyBorder="1"/>
    <xf numFmtId="3" fontId="3" fillId="0" borderId="1" xfId="1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63"/>
  <sheetViews>
    <sheetView tabSelected="1" workbookViewId="0">
      <selection activeCell="E54" sqref="E54"/>
    </sheetView>
  </sheetViews>
  <sheetFormatPr defaultRowHeight="12.75"/>
  <cols>
    <col min="1" max="1" width="3.7109375" style="1" customWidth="1"/>
    <col min="2" max="2" width="43.7109375" style="1" customWidth="1"/>
    <col min="3" max="3" width="17.7109375" style="2" customWidth="1"/>
    <col min="4" max="4" width="17" style="3" customWidth="1"/>
    <col min="5" max="5" width="15" style="3" customWidth="1"/>
    <col min="6" max="6" width="16.85546875" style="3" customWidth="1"/>
    <col min="7" max="7" width="16" style="3" customWidth="1"/>
    <col min="8" max="8" width="15.28515625" style="3" customWidth="1"/>
    <col min="9" max="9" width="15.85546875" style="3" customWidth="1"/>
    <col min="10" max="10" width="17.140625" style="3" customWidth="1"/>
    <col min="11" max="11" width="15.85546875" style="3" customWidth="1"/>
    <col min="12" max="257" width="9.140625" style="1"/>
    <col min="258" max="258" width="43.7109375" style="1" customWidth="1"/>
    <col min="259" max="259" width="17.7109375" style="1" customWidth="1"/>
    <col min="260" max="260" width="17" style="1" customWidth="1"/>
    <col min="261" max="261" width="15" style="1" customWidth="1"/>
    <col min="262" max="262" width="16.85546875" style="1" customWidth="1"/>
    <col min="263" max="263" width="16" style="1" customWidth="1"/>
    <col min="264" max="264" width="15.28515625" style="1" customWidth="1"/>
    <col min="265" max="265" width="15.85546875" style="1" customWidth="1"/>
    <col min="266" max="266" width="18.140625" style="1" customWidth="1"/>
    <col min="267" max="267" width="21.85546875" style="1" customWidth="1"/>
    <col min="268" max="513" width="9.140625" style="1"/>
    <col min="514" max="514" width="43.7109375" style="1" customWidth="1"/>
    <col min="515" max="515" width="17.7109375" style="1" customWidth="1"/>
    <col min="516" max="516" width="17" style="1" customWidth="1"/>
    <col min="517" max="517" width="15" style="1" customWidth="1"/>
    <col min="518" max="518" width="16.85546875" style="1" customWidth="1"/>
    <col min="519" max="519" width="16" style="1" customWidth="1"/>
    <col min="520" max="520" width="15.28515625" style="1" customWidth="1"/>
    <col min="521" max="521" width="15.85546875" style="1" customWidth="1"/>
    <col min="522" max="522" width="18.140625" style="1" customWidth="1"/>
    <col min="523" max="523" width="21.85546875" style="1" customWidth="1"/>
    <col min="524" max="769" width="9.140625" style="1"/>
    <col min="770" max="770" width="43.7109375" style="1" customWidth="1"/>
    <col min="771" max="771" width="17.7109375" style="1" customWidth="1"/>
    <col min="772" max="772" width="17" style="1" customWidth="1"/>
    <col min="773" max="773" width="15" style="1" customWidth="1"/>
    <col min="774" max="774" width="16.85546875" style="1" customWidth="1"/>
    <col min="775" max="775" width="16" style="1" customWidth="1"/>
    <col min="776" max="776" width="15.28515625" style="1" customWidth="1"/>
    <col min="777" max="777" width="15.85546875" style="1" customWidth="1"/>
    <col min="778" max="778" width="18.140625" style="1" customWidth="1"/>
    <col min="779" max="779" width="21.85546875" style="1" customWidth="1"/>
    <col min="780" max="1025" width="9.140625" style="1"/>
    <col min="1026" max="1026" width="43.7109375" style="1" customWidth="1"/>
    <col min="1027" max="1027" width="17.7109375" style="1" customWidth="1"/>
    <col min="1028" max="1028" width="17" style="1" customWidth="1"/>
    <col min="1029" max="1029" width="15" style="1" customWidth="1"/>
    <col min="1030" max="1030" width="16.85546875" style="1" customWidth="1"/>
    <col min="1031" max="1031" width="16" style="1" customWidth="1"/>
    <col min="1032" max="1032" width="15.28515625" style="1" customWidth="1"/>
    <col min="1033" max="1033" width="15.85546875" style="1" customWidth="1"/>
    <col min="1034" max="1034" width="18.140625" style="1" customWidth="1"/>
    <col min="1035" max="1035" width="21.85546875" style="1" customWidth="1"/>
    <col min="1036" max="1281" width="9.140625" style="1"/>
    <col min="1282" max="1282" width="43.7109375" style="1" customWidth="1"/>
    <col min="1283" max="1283" width="17.7109375" style="1" customWidth="1"/>
    <col min="1284" max="1284" width="17" style="1" customWidth="1"/>
    <col min="1285" max="1285" width="15" style="1" customWidth="1"/>
    <col min="1286" max="1286" width="16.85546875" style="1" customWidth="1"/>
    <col min="1287" max="1287" width="16" style="1" customWidth="1"/>
    <col min="1288" max="1288" width="15.28515625" style="1" customWidth="1"/>
    <col min="1289" max="1289" width="15.85546875" style="1" customWidth="1"/>
    <col min="1290" max="1290" width="18.140625" style="1" customWidth="1"/>
    <col min="1291" max="1291" width="21.85546875" style="1" customWidth="1"/>
    <col min="1292" max="1537" width="9.140625" style="1"/>
    <col min="1538" max="1538" width="43.7109375" style="1" customWidth="1"/>
    <col min="1539" max="1539" width="17.7109375" style="1" customWidth="1"/>
    <col min="1540" max="1540" width="17" style="1" customWidth="1"/>
    <col min="1541" max="1541" width="15" style="1" customWidth="1"/>
    <col min="1542" max="1542" width="16.85546875" style="1" customWidth="1"/>
    <col min="1543" max="1543" width="16" style="1" customWidth="1"/>
    <col min="1544" max="1544" width="15.28515625" style="1" customWidth="1"/>
    <col min="1545" max="1545" width="15.85546875" style="1" customWidth="1"/>
    <col min="1546" max="1546" width="18.140625" style="1" customWidth="1"/>
    <col min="1547" max="1547" width="21.85546875" style="1" customWidth="1"/>
    <col min="1548" max="1793" width="9.140625" style="1"/>
    <col min="1794" max="1794" width="43.7109375" style="1" customWidth="1"/>
    <col min="1795" max="1795" width="17.7109375" style="1" customWidth="1"/>
    <col min="1796" max="1796" width="17" style="1" customWidth="1"/>
    <col min="1797" max="1797" width="15" style="1" customWidth="1"/>
    <col min="1798" max="1798" width="16.85546875" style="1" customWidth="1"/>
    <col min="1799" max="1799" width="16" style="1" customWidth="1"/>
    <col min="1800" max="1800" width="15.28515625" style="1" customWidth="1"/>
    <col min="1801" max="1801" width="15.85546875" style="1" customWidth="1"/>
    <col min="1802" max="1802" width="18.140625" style="1" customWidth="1"/>
    <col min="1803" max="1803" width="21.85546875" style="1" customWidth="1"/>
    <col min="1804" max="2049" width="9.140625" style="1"/>
    <col min="2050" max="2050" width="43.7109375" style="1" customWidth="1"/>
    <col min="2051" max="2051" width="17.7109375" style="1" customWidth="1"/>
    <col min="2052" max="2052" width="17" style="1" customWidth="1"/>
    <col min="2053" max="2053" width="15" style="1" customWidth="1"/>
    <col min="2054" max="2054" width="16.85546875" style="1" customWidth="1"/>
    <col min="2055" max="2055" width="16" style="1" customWidth="1"/>
    <col min="2056" max="2056" width="15.28515625" style="1" customWidth="1"/>
    <col min="2057" max="2057" width="15.85546875" style="1" customWidth="1"/>
    <col min="2058" max="2058" width="18.140625" style="1" customWidth="1"/>
    <col min="2059" max="2059" width="21.85546875" style="1" customWidth="1"/>
    <col min="2060" max="2305" width="9.140625" style="1"/>
    <col min="2306" max="2306" width="43.7109375" style="1" customWidth="1"/>
    <col min="2307" max="2307" width="17.7109375" style="1" customWidth="1"/>
    <col min="2308" max="2308" width="17" style="1" customWidth="1"/>
    <col min="2309" max="2309" width="15" style="1" customWidth="1"/>
    <col min="2310" max="2310" width="16.85546875" style="1" customWidth="1"/>
    <col min="2311" max="2311" width="16" style="1" customWidth="1"/>
    <col min="2312" max="2312" width="15.28515625" style="1" customWidth="1"/>
    <col min="2313" max="2313" width="15.85546875" style="1" customWidth="1"/>
    <col min="2314" max="2314" width="18.140625" style="1" customWidth="1"/>
    <col min="2315" max="2315" width="21.85546875" style="1" customWidth="1"/>
    <col min="2316" max="2561" width="9.140625" style="1"/>
    <col min="2562" max="2562" width="43.7109375" style="1" customWidth="1"/>
    <col min="2563" max="2563" width="17.7109375" style="1" customWidth="1"/>
    <col min="2564" max="2564" width="17" style="1" customWidth="1"/>
    <col min="2565" max="2565" width="15" style="1" customWidth="1"/>
    <col min="2566" max="2566" width="16.85546875" style="1" customWidth="1"/>
    <col min="2567" max="2567" width="16" style="1" customWidth="1"/>
    <col min="2568" max="2568" width="15.28515625" style="1" customWidth="1"/>
    <col min="2569" max="2569" width="15.85546875" style="1" customWidth="1"/>
    <col min="2570" max="2570" width="18.140625" style="1" customWidth="1"/>
    <col min="2571" max="2571" width="21.85546875" style="1" customWidth="1"/>
    <col min="2572" max="2817" width="9.140625" style="1"/>
    <col min="2818" max="2818" width="43.7109375" style="1" customWidth="1"/>
    <col min="2819" max="2819" width="17.7109375" style="1" customWidth="1"/>
    <col min="2820" max="2820" width="17" style="1" customWidth="1"/>
    <col min="2821" max="2821" width="15" style="1" customWidth="1"/>
    <col min="2822" max="2822" width="16.85546875" style="1" customWidth="1"/>
    <col min="2823" max="2823" width="16" style="1" customWidth="1"/>
    <col min="2824" max="2824" width="15.28515625" style="1" customWidth="1"/>
    <col min="2825" max="2825" width="15.85546875" style="1" customWidth="1"/>
    <col min="2826" max="2826" width="18.140625" style="1" customWidth="1"/>
    <col min="2827" max="2827" width="21.85546875" style="1" customWidth="1"/>
    <col min="2828" max="3073" width="9.140625" style="1"/>
    <col min="3074" max="3074" width="43.7109375" style="1" customWidth="1"/>
    <col min="3075" max="3075" width="17.7109375" style="1" customWidth="1"/>
    <col min="3076" max="3076" width="17" style="1" customWidth="1"/>
    <col min="3077" max="3077" width="15" style="1" customWidth="1"/>
    <col min="3078" max="3078" width="16.85546875" style="1" customWidth="1"/>
    <col min="3079" max="3079" width="16" style="1" customWidth="1"/>
    <col min="3080" max="3080" width="15.28515625" style="1" customWidth="1"/>
    <col min="3081" max="3081" width="15.85546875" style="1" customWidth="1"/>
    <col min="3082" max="3082" width="18.140625" style="1" customWidth="1"/>
    <col min="3083" max="3083" width="21.85546875" style="1" customWidth="1"/>
    <col min="3084" max="3329" width="9.140625" style="1"/>
    <col min="3330" max="3330" width="43.7109375" style="1" customWidth="1"/>
    <col min="3331" max="3331" width="17.7109375" style="1" customWidth="1"/>
    <col min="3332" max="3332" width="17" style="1" customWidth="1"/>
    <col min="3333" max="3333" width="15" style="1" customWidth="1"/>
    <col min="3334" max="3334" width="16.85546875" style="1" customWidth="1"/>
    <col min="3335" max="3335" width="16" style="1" customWidth="1"/>
    <col min="3336" max="3336" width="15.28515625" style="1" customWidth="1"/>
    <col min="3337" max="3337" width="15.85546875" style="1" customWidth="1"/>
    <col min="3338" max="3338" width="18.140625" style="1" customWidth="1"/>
    <col min="3339" max="3339" width="21.85546875" style="1" customWidth="1"/>
    <col min="3340" max="3585" width="9.140625" style="1"/>
    <col min="3586" max="3586" width="43.7109375" style="1" customWidth="1"/>
    <col min="3587" max="3587" width="17.7109375" style="1" customWidth="1"/>
    <col min="3588" max="3588" width="17" style="1" customWidth="1"/>
    <col min="3589" max="3589" width="15" style="1" customWidth="1"/>
    <col min="3590" max="3590" width="16.85546875" style="1" customWidth="1"/>
    <col min="3591" max="3591" width="16" style="1" customWidth="1"/>
    <col min="3592" max="3592" width="15.28515625" style="1" customWidth="1"/>
    <col min="3593" max="3593" width="15.85546875" style="1" customWidth="1"/>
    <col min="3594" max="3594" width="18.140625" style="1" customWidth="1"/>
    <col min="3595" max="3595" width="21.85546875" style="1" customWidth="1"/>
    <col min="3596" max="3841" width="9.140625" style="1"/>
    <col min="3842" max="3842" width="43.7109375" style="1" customWidth="1"/>
    <col min="3843" max="3843" width="17.7109375" style="1" customWidth="1"/>
    <col min="3844" max="3844" width="17" style="1" customWidth="1"/>
    <col min="3845" max="3845" width="15" style="1" customWidth="1"/>
    <col min="3846" max="3846" width="16.85546875" style="1" customWidth="1"/>
    <col min="3847" max="3847" width="16" style="1" customWidth="1"/>
    <col min="3848" max="3848" width="15.28515625" style="1" customWidth="1"/>
    <col min="3849" max="3849" width="15.85546875" style="1" customWidth="1"/>
    <col min="3850" max="3850" width="18.140625" style="1" customWidth="1"/>
    <col min="3851" max="3851" width="21.85546875" style="1" customWidth="1"/>
    <col min="3852" max="4097" width="9.140625" style="1"/>
    <col min="4098" max="4098" width="43.7109375" style="1" customWidth="1"/>
    <col min="4099" max="4099" width="17.7109375" style="1" customWidth="1"/>
    <col min="4100" max="4100" width="17" style="1" customWidth="1"/>
    <col min="4101" max="4101" width="15" style="1" customWidth="1"/>
    <col min="4102" max="4102" width="16.85546875" style="1" customWidth="1"/>
    <col min="4103" max="4103" width="16" style="1" customWidth="1"/>
    <col min="4104" max="4104" width="15.28515625" style="1" customWidth="1"/>
    <col min="4105" max="4105" width="15.85546875" style="1" customWidth="1"/>
    <col min="4106" max="4106" width="18.140625" style="1" customWidth="1"/>
    <col min="4107" max="4107" width="21.85546875" style="1" customWidth="1"/>
    <col min="4108" max="4353" width="9.140625" style="1"/>
    <col min="4354" max="4354" width="43.7109375" style="1" customWidth="1"/>
    <col min="4355" max="4355" width="17.7109375" style="1" customWidth="1"/>
    <col min="4356" max="4356" width="17" style="1" customWidth="1"/>
    <col min="4357" max="4357" width="15" style="1" customWidth="1"/>
    <col min="4358" max="4358" width="16.85546875" style="1" customWidth="1"/>
    <col min="4359" max="4359" width="16" style="1" customWidth="1"/>
    <col min="4360" max="4360" width="15.28515625" style="1" customWidth="1"/>
    <col min="4361" max="4361" width="15.85546875" style="1" customWidth="1"/>
    <col min="4362" max="4362" width="18.140625" style="1" customWidth="1"/>
    <col min="4363" max="4363" width="21.85546875" style="1" customWidth="1"/>
    <col min="4364" max="4609" width="9.140625" style="1"/>
    <col min="4610" max="4610" width="43.7109375" style="1" customWidth="1"/>
    <col min="4611" max="4611" width="17.7109375" style="1" customWidth="1"/>
    <col min="4612" max="4612" width="17" style="1" customWidth="1"/>
    <col min="4613" max="4613" width="15" style="1" customWidth="1"/>
    <col min="4614" max="4614" width="16.85546875" style="1" customWidth="1"/>
    <col min="4615" max="4615" width="16" style="1" customWidth="1"/>
    <col min="4616" max="4616" width="15.28515625" style="1" customWidth="1"/>
    <col min="4617" max="4617" width="15.85546875" style="1" customWidth="1"/>
    <col min="4618" max="4618" width="18.140625" style="1" customWidth="1"/>
    <col min="4619" max="4619" width="21.85546875" style="1" customWidth="1"/>
    <col min="4620" max="4865" width="9.140625" style="1"/>
    <col min="4866" max="4866" width="43.7109375" style="1" customWidth="1"/>
    <col min="4867" max="4867" width="17.7109375" style="1" customWidth="1"/>
    <col min="4868" max="4868" width="17" style="1" customWidth="1"/>
    <col min="4869" max="4869" width="15" style="1" customWidth="1"/>
    <col min="4870" max="4870" width="16.85546875" style="1" customWidth="1"/>
    <col min="4871" max="4871" width="16" style="1" customWidth="1"/>
    <col min="4872" max="4872" width="15.28515625" style="1" customWidth="1"/>
    <col min="4873" max="4873" width="15.85546875" style="1" customWidth="1"/>
    <col min="4874" max="4874" width="18.140625" style="1" customWidth="1"/>
    <col min="4875" max="4875" width="21.85546875" style="1" customWidth="1"/>
    <col min="4876" max="5121" width="9.140625" style="1"/>
    <col min="5122" max="5122" width="43.7109375" style="1" customWidth="1"/>
    <col min="5123" max="5123" width="17.7109375" style="1" customWidth="1"/>
    <col min="5124" max="5124" width="17" style="1" customWidth="1"/>
    <col min="5125" max="5125" width="15" style="1" customWidth="1"/>
    <col min="5126" max="5126" width="16.85546875" style="1" customWidth="1"/>
    <col min="5127" max="5127" width="16" style="1" customWidth="1"/>
    <col min="5128" max="5128" width="15.28515625" style="1" customWidth="1"/>
    <col min="5129" max="5129" width="15.85546875" style="1" customWidth="1"/>
    <col min="5130" max="5130" width="18.140625" style="1" customWidth="1"/>
    <col min="5131" max="5131" width="21.85546875" style="1" customWidth="1"/>
    <col min="5132" max="5377" width="9.140625" style="1"/>
    <col min="5378" max="5378" width="43.7109375" style="1" customWidth="1"/>
    <col min="5379" max="5379" width="17.7109375" style="1" customWidth="1"/>
    <col min="5380" max="5380" width="17" style="1" customWidth="1"/>
    <col min="5381" max="5381" width="15" style="1" customWidth="1"/>
    <col min="5382" max="5382" width="16.85546875" style="1" customWidth="1"/>
    <col min="5383" max="5383" width="16" style="1" customWidth="1"/>
    <col min="5384" max="5384" width="15.28515625" style="1" customWidth="1"/>
    <col min="5385" max="5385" width="15.85546875" style="1" customWidth="1"/>
    <col min="5386" max="5386" width="18.140625" style="1" customWidth="1"/>
    <col min="5387" max="5387" width="21.85546875" style="1" customWidth="1"/>
    <col min="5388" max="5633" width="9.140625" style="1"/>
    <col min="5634" max="5634" width="43.7109375" style="1" customWidth="1"/>
    <col min="5635" max="5635" width="17.7109375" style="1" customWidth="1"/>
    <col min="5636" max="5636" width="17" style="1" customWidth="1"/>
    <col min="5637" max="5637" width="15" style="1" customWidth="1"/>
    <col min="5638" max="5638" width="16.85546875" style="1" customWidth="1"/>
    <col min="5639" max="5639" width="16" style="1" customWidth="1"/>
    <col min="5640" max="5640" width="15.28515625" style="1" customWidth="1"/>
    <col min="5641" max="5641" width="15.85546875" style="1" customWidth="1"/>
    <col min="5642" max="5642" width="18.140625" style="1" customWidth="1"/>
    <col min="5643" max="5643" width="21.85546875" style="1" customWidth="1"/>
    <col min="5644" max="5889" width="9.140625" style="1"/>
    <col min="5890" max="5890" width="43.7109375" style="1" customWidth="1"/>
    <col min="5891" max="5891" width="17.7109375" style="1" customWidth="1"/>
    <col min="5892" max="5892" width="17" style="1" customWidth="1"/>
    <col min="5893" max="5893" width="15" style="1" customWidth="1"/>
    <col min="5894" max="5894" width="16.85546875" style="1" customWidth="1"/>
    <col min="5895" max="5895" width="16" style="1" customWidth="1"/>
    <col min="5896" max="5896" width="15.28515625" style="1" customWidth="1"/>
    <col min="5897" max="5897" width="15.85546875" style="1" customWidth="1"/>
    <col min="5898" max="5898" width="18.140625" style="1" customWidth="1"/>
    <col min="5899" max="5899" width="21.85546875" style="1" customWidth="1"/>
    <col min="5900" max="6145" width="9.140625" style="1"/>
    <col min="6146" max="6146" width="43.7109375" style="1" customWidth="1"/>
    <col min="6147" max="6147" width="17.7109375" style="1" customWidth="1"/>
    <col min="6148" max="6148" width="17" style="1" customWidth="1"/>
    <col min="6149" max="6149" width="15" style="1" customWidth="1"/>
    <col min="6150" max="6150" width="16.85546875" style="1" customWidth="1"/>
    <col min="6151" max="6151" width="16" style="1" customWidth="1"/>
    <col min="6152" max="6152" width="15.28515625" style="1" customWidth="1"/>
    <col min="6153" max="6153" width="15.85546875" style="1" customWidth="1"/>
    <col min="6154" max="6154" width="18.140625" style="1" customWidth="1"/>
    <col min="6155" max="6155" width="21.85546875" style="1" customWidth="1"/>
    <col min="6156" max="6401" width="9.140625" style="1"/>
    <col min="6402" max="6402" width="43.7109375" style="1" customWidth="1"/>
    <col min="6403" max="6403" width="17.7109375" style="1" customWidth="1"/>
    <col min="6404" max="6404" width="17" style="1" customWidth="1"/>
    <col min="6405" max="6405" width="15" style="1" customWidth="1"/>
    <col min="6406" max="6406" width="16.85546875" style="1" customWidth="1"/>
    <col min="6407" max="6407" width="16" style="1" customWidth="1"/>
    <col min="6408" max="6408" width="15.28515625" style="1" customWidth="1"/>
    <col min="6409" max="6409" width="15.85546875" style="1" customWidth="1"/>
    <col min="6410" max="6410" width="18.140625" style="1" customWidth="1"/>
    <col min="6411" max="6411" width="21.85546875" style="1" customWidth="1"/>
    <col min="6412" max="6657" width="9.140625" style="1"/>
    <col min="6658" max="6658" width="43.7109375" style="1" customWidth="1"/>
    <col min="6659" max="6659" width="17.7109375" style="1" customWidth="1"/>
    <col min="6660" max="6660" width="17" style="1" customWidth="1"/>
    <col min="6661" max="6661" width="15" style="1" customWidth="1"/>
    <col min="6662" max="6662" width="16.85546875" style="1" customWidth="1"/>
    <col min="6663" max="6663" width="16" style="1" customWidth="1"/>
    <col min="6664" max="6664" width="15.28515625" style="1" customWidth="1"/>
    <col min="6665" max="6665" width="15.85546875" style="1" customWidth="1"/>
    <col min="6666" max="6666" width="18.140625" style="1" customWidth="1"/>
    <col min="6667" max="6667" width="21.85546875" style="1" customWidth="1"/>
    <col min="6668" max="6913" width="9.140625" style="1"/>
    <col min="6914" max="6914" width="43.7109375" style="1" customWidth="1"/>
    <col min="6915" max="6915" width="17.7109375" style="1" customWidth="1"/>
    <col min="6916" max="6916" width="17" style="1" customWidth="1"/>
    <col min="6917" max="6917" width="15" style="1" customWidth="1"/>
    <col min="6918" max="6918" width="16.85546875" style="1" customWidth="1"/>
    <col min="6919" max="6919" width="16" style="1" customWidth="1"/>
    <col min="6920" max="6920" width="15.28515625" style="1" customWidth="1"/>
    <col min="6921" max="6921" width="15.85546875" style="1" customWidth="1"/>
    <col min="6922" max="6922" width="18.140625" style="1" customWidth="1"/>
    <col min="6923" max="6923" width="21.85546875" style="1" customWidth="1"/>
    <col min="6924" max="7169" width="9.140625" style="1"/>
    <col min="7170" max="7170" width="43.7109375" style="1" customWidth="1"/>
    <col min="7171" max="7171" width="17.7109375" style="1" customWidth="1"/>
    <col min="7172" max="7172" width="17" style="1" customWidth="1"/>
    <col min="7173" max="7173" width="15" style="1" customWidth="1"/>
    <col min="7174" max="7174" width="16.85546875" style="1" customWidth="1"/>
    <col min="7175" max="7175" width="16" style="1" customWidth="1"/>
    <col min="7176" max="7176" width="15.28515625" style="1" customWidth="1"/>
    <col min="7177" max="7177" width="15.85546875" style="1" customWidth="1"/>
    <col min="7178" max="7178" width="18.140625" style="1" customWidth="1"/>
    <col min="7179" max="7179" width="21.85546875" style="1" customWidth="1"/>
    <col min="7180" max="7425" width="9.140625" style="1"/>
    <col min="7426" max="7426" width="43.7109375" style="1" customWidth="1"/>
    <col min="7427" max="7427" width="17.7109375" style="1" customWidth="1"/>
    <col min="7428" max="7428" width="17" style="1" customWidth="1"/>
    <col min="7429" max="7429" width="15" style="1" customWidth="1"/>
    <col min="7430" max="7430" width="16.85546875" style="1" customWidth="1"/>
    <col min="7431" max="7431" width="16" style="1" customWidth="1"/>
    <col min="7432" max="7432" width="15.28515625" style="1" customWidth="1"/>
    <col min="7433" max="7433" width="15.85546875" style="1" customWidth="1"/>
    <col min="7434" max="7434" width="18.140625" style="1" customWidth="1"/>
    <col min="7435" max="7435" width="21.85546875" style="1" customWidth="1"/>
    <col min="7436" max="7681" width="9.140625" style="1"/>
    <col min="7682" max="7682" width="43.7109375" style="1" customWidth="1"/>
    <col min="7683" max="7683" width="17.7109375" style="1" customWidth="1"/>
    <col min="7684" max="7684" width="17" style="1" customWidth="1"/>
    <col min="7685" max="7685" width="15" style="1" customWidth="1"/>
    <col min="7686" max="7686" width="16.85546875" style="1" customWidth="1"/>
    <col min="7687" max="7687" width="16" style="1" customWidth="1"/>
    <col min="7688" max="7688" width="15.28515625" style="1" customWidth="1"/>
    <col min="7689" max="7689" width="15.85546875" style="1" customWidth="1"/>
    <col min="7690" max="7690" width="18.140625" style="1" customWidth="1"/>
    <col min="7691" max="7691" width="21.85546875" style="1" customWidth="1"/>
    <col min="7692" max="7937" width="9.140625" style="1"/>
    <col min="7938" max="7938" width="43.7109375" style="1" customWidth="1"/>
    <col min="7939" max="7939" width="17.7109375" style="1" customWidth="1"/>
    <col min="7940" max="7940" width="17" style="1" customWidth="1"/>
    <col min="7941" max="7941" width="15" style="1" customWidth="1"/>
    <col min="7942" max="7942" width="16.85546875" style="1" customWidth="1"/>
    <col min="7943" max="7943" width="16" style="1" customWidth="1"/>
    <col min="7944" max="7944" width="15.28515625" style="1" customWidth="1"/>
    <col min="7945" max="7945" width="15.85546875" style="1" customWidth="1"/>
    <col min="7946" max="7946" width="18.140625" style="1" customWidth="1"/>
    <col min="7947" max="7947" width="21.85546875" style="1" customWidth="1"/>
    <col min="7948" max="8193" width="9.140625" style="1"/>
    <col min="8194" max="8194" width="43.7109375" style="1" customWidth="1"/>
    <col min="8195" max="8195" width="17.7109375" style="1" customWidth="1"/>
    <col min="8196" max="8196" width="17" style="1" customWidth="1"/>
    <col min="8197" max="8197" width="15" style="1" customWidth="1"/>
    <col min="8198" max="8198" width="16.85546875" style="1" customWidth="1"/>
    <col min="8199" max="8199" width="16" style="1" customWidth="1"/>
    <col min="8200" max="8200" width="15.28515625" style="1" customWidth="1"/>
    <col min="8201" max="8201" width="15.85546875" style="1" customWidth="1"/>
    <col min="8202" max="8202" width="18.140625" style="1" customWidth="1"/>
    <col min="8203" max="8203" width="21.85546875" style="1" customWidth="1"/>
    <col min="8204" max="8449" width="9.140625" style="1"/>
    <col min="8450" max="8450" width="43.7109375" style="1" customWidth="1"/>
    <col min="8451" max="8451" width="17.7109375" style="1" customWidth="1"/>
    <col min="8452" max="8452" width="17" style="1" customWidth="1"/>
    <col min="8453" max="8453" width="15" style="1" customWidth="1"/>
    <col min="8454" max="8454" width="16.85546875" style="1" customWidth="1"/>
    <col min="8455" max="8455" width="16" style="1" customWidth="1"/>
    <col min="8456" max="8456" width="15.28515625" style="1" customWidth="1"/>
    <col min="8457" max="8457" width="15.85546875" style="1" customWidth="1"/>
    <col min="8458" max="8458" width="18.140625" style="1" customWidth="1"/>
    <col min="8459" max="8459" width="21.85546875" style="1" customWidth="1"/>
    <col min="8460" max="8705" width="9.140625" style="1"/>
    <col min="8706" max="8706" width="43.7109375" style="1" customWidth="1"/>
    <col min="8707" max="8707" width="17.7109375" style="1" customWidth="1"/>
    <col min="8708" max="8708" width="17" style="1" customWidth="1"/>
    <col min="8709" max="8709" width="15" style="1" customWidth="1"/>
    <col min="8710" max="8710" width="16.85546875" style="1" customWidth="1"/>
    <col min="8711" max="8711" width="16" style="1" customWidth="1"/>
    <col min="8712" max="8712" width="15.28515625" style="1" customWidth="1"/>
    <col min="8713" max="8713" width="15.85546875" style="1" customWidth="1"/>
    <col min="8714" max="8714" width="18.140625" style="1" customWidth="1"/>
    <col min="8715" max="8715" width="21.85546875" style="1" customWidth="1"/>
    <col min="8716" max="8961" width="9.140625" style="1"/>
    <col min="8962" max="8962" width="43.7109375" style="1" customWidth="1"/>
    <col min="8963" max="8963" width="17.7109375" style="1" customWidth="1"/>
    <col min="8964" max="8964" width="17" style="1" customWidth="1"/>
    <col min="8965" max="8965" width="15" style="1" customWidth="1"/>
    <col min="8966" max="8966" width="16.85546875" style="1" customWidth="1"/>
    <col min="8967" max="8967" width="16" style="1" customWidth="1"/>
    <col min="8968" max="8968" width="15.28515625" style="1" customWidth="1"/>
    <col min="8969" max="8969" width="15.85546875" style="1" customWidth="1"/>
    <col min="8970" max="8970" width="18.140625" style="1" customWidth="1"/>
    <col min="8971" max="8971" width="21.85546875" style="1" customWidth="1"/>
    <col min="8972" max="9217" width="9.140625" style="1"/>
    <col min="9218" max="9218" width="43.7109375" style="1" customWidth="1"/>
    <col min="9219" max="9219" width="17.7109375" style="1" customWidth="1"/>
    <col min="9220" max="9220" width="17" style="1" customWidth="1"/>
    <col min="9221" max="9221" width="15" style="1" customWidth="1"/>
    <col min="9222" max="9222" width="16.85546875" style="1" customWidth="1"/>
    <col min="9223" max="9223" width="16" style="1" customWidth="1"/>
    <col min="9224" max="9224" width="15.28515625" style="1" customWidth="1"/>
    <col min="9225" max="9225" width="15.85546875" style="1" customWidth="1"/>
    <col min="9226" max="9226" width="18.140625" style="1" customWidth="1"/>
    <col min="9227" max="9227" width="21.85546875" style="1" customWidth="1"/>
    <col min="9228" max="9473" width="9.140625" style="1"/>
    <col min="9474" max="9474" width="43.7109375" style="1" customWidth="1"/>
    <col min="9475" max="9475" width="17.7109375" style="1" customWidth="1"/>
    <col min="9476" max="9476" width="17" style="1" customWidth="1"/>
    <col min="9477" max="9477" width="15" style="1" customWidth="1"/>
    <col min="9478" max="9478" width="16.85546875" style="1" customWidth="1"/>
    <col min="9479" max="9479" width="16" style="1" customWidth="1"/>
    <col min="9480" max="9480" width="15.28515625" style="1" customWidth="1"/>
    <col min="9481" max="9481" width="15.85546875" style="1" customWidth="1"/>
    <col min="9482" max="9482" width="18.140625" style="1" customWidth="1"/>
    <col min="9483" max="9483" width="21.85546875" style="1" customWidth="1"/>
    <col min="9484" max="9729" width="9.140625" style="1"/>
    <col min="9730" max="9730" width="43.7109375" style="1" customWidth="1"/>
    <col min="9731" max="9731" width="17.7109375" style="1" customWidth="1"/>
    <col min="9732" max="9732" width="17" style="1" customWidth="1"/>
    <col min="9733" max="9733" width="15" style="1" customWidth="1"/>
    <col min="9734" max="9734" width="16.85546875" style="1" customWidth="1"/>
    <col min="9735" max="9735" width="16" style="1" customWidth="1"/>
    <col min="9736" max="9736" width="15.28515625" style="1" customWidth="1"/>
    <col min="9737" max="9737" width="15.85546875" style="1" customWidth="1"/>
    <col min="9738" max="9738" width="18.140625" style="1" customWidth="1"/>
    <col min="9739" max="9739" width="21.85546875" style="1" customWidth="1"/>
    <col min="9740" max="9985" width="9.140625" style="1"/>
    <col min="9986" max="9986" width="43.7109375" style="1" customWidth="1"/>
    <col min="9987" max="9987" width="17.7109375" style="1" customWidth="1"/>
    <col min="9988" max="9988" width="17" style="1" customWidth="1"/>
    <col min="9989" max="9989" width="15" style="1" customWidth="1"/>
    <col min="9990" max="9990" width="16.85546875" style="1" customWidth="1"/>
    <col min="9991" max="9991" width="16" style="1" customWidth="1"/>
    <col min="9992" max="9992" width="15.28515625" style="1" customWidth="1"/>
    <col min="9993" max="9993" width="15.85546875" style="1" customWidth="1"/>
    <col min="9994" max="9994" width="18.140625" style="1" customWidth="1"/>
    <col min="9995" max="9995" width="21.85546875" style="1" customWidth="1"/>
    <col min="9996" max="10241" width="9.140625" style="1"/>
    <col min="10242" max="10242" width="43.7109375" style="1" customWidth="1"/>
    <col min="10243" max="10243" width="17.7109375" style="1" customWidth="1"/>
    <col min="10244" max="10244" width="17" style="1" customWidth="1"/>
    <col min="10245" max="10245" width="15" style="1" customWidth="1"/>
    <col min="10246" max="10246" width="16.85546875" style="1" customWidth="1"/>
    <col min="10247" max="10247" width="16" style="1" customWidth="1"/>
    <col min="10248" max="10248" width="15.28515625" style="1" customWidth="1"/>
    <col min="10249" max="10249" width="15.85546875" style="1" customWidth="1"/>
    <col min="10250" max="10250" width="18.140625" style="1" customWidth="1"/>
    <col min="10251" max="10251" width="21.85546875" style="1" customWidth="1"/>
    <col min="10252" max="10497" width="9.140625" style="1"/>
    <col min="10498" max="10498" width="43.7109375" style="1" customWidth="1"/>
    <col min="10499" max="10499" width="17.7109375" style="1" customWidth="1"/>
    <col min="10500" max="10500" width="17" style="1" customWidth="1"/>
    <col min="10501" max="10501" width="15" style="1" customWidth="1"/>
    <col min="10502" max="10502" width="16.85546875" style="1" customWidth="1"/>
    <col min="10503" max="10503" width="16" style="1" customWidth="1"/>
    <col min="10504" max="10504" width="15.28515625" style="1" customWidth="1"/>
    <col min="10505" max="10505" width="15.85546875" style="1" customWidth="1"/>
    <col min="10506" max="10506" width="18.140625" style="1" customWidth="1"/>
    <col min="10507" max="10507" width="21.85546875" style="1" customWidth="1"/>
    <col min="10508" max="10753" width="9.140625" style="1"/>
    <col min="10754" max="10754" width="43.7109375" style="1" customWidth="1"/>
    <col min="10755" max="10755" width="17.7109375" style="1" customWidth="1"/>
    <col min="10756" max="10756" width="17" style="1" customWidth="1"/>
    <col min="10757" max="10757" width="15" style="1" customWidth="1"/>
    <col min="10758" max="10758" width="16.85546875" style="1" customWidth="1"/>
    <col min="10759" max="10759" width="16" style="1" customWidth="1"/>
    <col min="10760" max="10760" width="15.28515625" style="1" customWidth="1"/>
    <col min="10761" max="10761" width="15.85546875" style="1" customWidth="1"/>
    <col min="10762" max="10762" width="18.140625" style="1" customWidth="1"/>
    <col min="10763" max="10763" width="21.85546875" style="1" customWidth="1"/>
    <col min="10764" max="11009" width="9.140625" style="1"/>
    <col min="11010" max="11010" width="43.7109375" style="1" customWidth="1"/>
    <col min="11011" max="11011" width="17.7109375" style="1" customWidth="1"/>
    <col min="11012" max="11012" width="17" style="1" customWidth="1"/>
    <col min="11013" max="11013" width="15" style="1" customWidth="1"/>
    <col min="11014" max="11014" width="16.85546875" style="1" customWidth="1"/>
    <col min="11015" max="11015" width="16" style="1" customWidth="1"/>
    <col min="11016" max="11016" width="15.28515625" style="1" customWidth="1"/>
    <col min="11017" max="11017" width="15.85546875" style="1" customWidth="1"/>
    <col min="11018" max="11018" width="18.140625" style="1" customWidth="1"/>
    <col min="11019" max="11019" width="21.85546875" style="1" customWidth="1"/>
    <col min="11020" max="11265" width="9.140625" style="1"/>
    <col min="11266" max="11266" width="43.7109375" style="1" customWidth="1"/>
    <col min="11267" max="11267" width="17.7109375" style="1" customWidth="1"/>
    <col min="11268" max="11268" width="17" style="1" customWidth="1"/>
    <col min="11269" max="11269" width="15" style="1" customWidth="1"/>
    <col min="11270" max="11270" width="16.85546875" style="1" customWidth="1"/>
    <col min="11271" max="11271" width="16" style="1" customWidth="1"/>
    <col min="11272" max="11272" width="15.28515625" style="1" customWidth="1"/>
    <col min="11273" max="11273" width="15.85546875" style="1" customWidth="1"/>
    <col min="11274" max="11274" width="18.140625" style="1" customWidth="1"/>
    <col min="11275" max="11275" width="21.85546875" style="1" customWidth="1"/>
    <col min="11276" max="11521" width="9.140625" style="1"/>
    <col min="11522" max="11522" width="43.7109375" style="1" customWidth="1"/>
    <col min="11523" max="11523" width="17.7109375" style="1" customWidth="1"/>
    <col min="11524" max="11524" width="17" style="1" customWidth="1"/>
    <col min="11525" max="11525" width="15" style="1" customWidth="1"/>
    <col min="11526" max="11526" width="16.85546875" style="1" customWidth="1"/>
    <col min="11527" max="11527" width="16" style="1" customWidth="1"/>
    <col min="11528" max="11528" width="15.28515625" style="1" customWidth="1"/>
    <col min="11529" max="11529" width="15.85546875" style="1" customWidth="1"/>
    <col min="11530" max="11530" width="18.140625" style="1" customWidth="1"/>
    <col min="11531" max="11531" width="21.85546875" style="1" customWidth="1"/>
    <col min="11532" max="11777" width="9.140625" style="1"/>
    <col min="11778" max="11778" width="43.7109375" style="1" customWidth="1"/>
    <col min="11779" max="11779" width="17.7109375" style="1" customWidth="1"/>
    <col min="11780" max="11780" width="17" style="1" customWidth="1"/>
    <col min="11781" max="11781" width="15" style="1" customWidth="1"/>
    <col min="11782" max="11782" width="16.85546875" style="1" customWidth="1"/>
    <col min="11783" max="11783" width="16" style="1" customWidth="1"/>
    <col min="11784" max="11784" width="15.28515625" style="1" customWidth="1"/>
    <col min="11785" max="11785" width="15.85546875" style="1" customWidth="1"/>
    <col min="11786" max="11786" width="18.140625" style="1" customWidth="1"/>
    <col min="11787" max="11787" width="21.85546875" style="1" customWidth="1"/>
    <col min="11788" max="12033" width="9.140625" style="1"/>
    <col min="12034" max="12034" width="43.7109375" style="1" customWidth="1"/>
    <col min="12035" max="12035" width="17.7109375" style="1" customWidth="1"/>
    <col min="12036" max="12036" width="17" style="1" customWidth="1"/>
    <col min="12037" max="12037" width="15" style="1" customWidth="1"/>
    <col min="12038" max="12038" width="16.85546875" style="1" customWidth="1"/>
    <col min="12039" max="12039" width="16" style="1" customWidth="1"/>
    <col min="12040" max="12040" width="15.28515625" style="1" customWidth="1"/>
    <col min="12041" max="12041" width="15.85546875" style="1" customWidth="1"/>
    <col min="12042" max="12042" width="18.140625" style="1" customWidth="1"/>
    <col min="12043" max="12043" width="21.85546875" style="1" customWidth="1"/>
    <col min="12044" max="12289" width="9.140625" style="1"/>
    <col min="12290" max="12290" width="43.7109375" style="1" customWidth="1"/>
    <col min="12291" max="12291" width="17.7109375" style="1" customWidth="1"/>
    <col min="12292" max="12292" width="17" style="1" customWidth="1"/>
    <col min="12293" max="12293" width="15" style="1" customWidth="1"/>
    <col min="12294" max="12294" width="16.85546875" style="1" customWidth="1"/>
    <col min="12295" max="12295" width="16" style="1" customWidth="1"/>
    <col min="12296" max="12296" width="15.28515625" style="1" customWidth="1"/>
    <col min="12297" max="12297" width="15.85546875" style="1" customWidth="1"/>
    <col min="12298" max="12298" width="18.140625" style="1" customWidth="1"/>
    <col min="12299" max="12299" width="21.85546875" style="1" customWidth="1"/>
    <col min="12300" max="12545" width="9.140625" style="1"/>
    <col min="12546" max="12546" width="43.7109375" style="1" customWidth="1"/>
    <col min="12547" max="12547" width="17.7109375" style="1" customWidth="1"/>
    <col min="12548" max="12548" width="17" style="1" customWidth="1"/>
    <col min="12549" max="12549" width="15" style="1" customWidth="1"/>
    <col min="12550" max="12550" width="16.85546875" style="1" customWidth="1"/>
    <col min="12551" max="12551" width="16" style="1" customWidth="1"/>
    <col min="12552" max="12552" width="15.28515625" style="1" customWidth="1"/>
    <col min="12553" max="12553" width="15.85546875" style="1" customWidth="1"/>
    <col min="12554" max="12554" width="18.140625" style="1" customWidth="1"/>
    <col min="12555" max="12555" width="21.85546875" style="1" customWidth="1"/>
    <col min="12556" max="12801" width="9.140625" style="1"/>
    <col min="12802" max="12802" width="43.7109375" style="1" customWidth="1"/>
    <col min="12803" max="12803" width="17.7109375" style="1" customWidth="1"/>
    <col min="12804" max="12804" width="17" style="1" customWidth="1"/>
    <col min="12805" max="12805" width="15" style="1" customWidth="1"/>
    <col min="12806" max="12806" width="16.85546875" style="1" customWidth="1"/>
    <col min="12807" max="12807" width="16" style="1" customWidth="1"/>
    <col min="12808" max="12808" width="15.28515625" style="1" customWidth="1"/>
    <col min="12809" max="12809" width="15.85546875" style="1" customWidth="1"/>
    <col min="12810" max="12810" width="18.140625" style="1" customWidth="1"/>
    <col min="12811" max="12811" width="21.85546875" style="1" customWidth="1"/>
    <col min="12812" max="13057" width="9.140625" style="1"/>
    <col min="13058" max="13058" width="43.7109375" style="1" customWidth="1"/>
    <col min="13059" max="13059" width="17.7109375" style="1" customWidth="1"/>
    <col min="13060" max="13060" width="17" style="1" customWidth="1"/>
    <col min="13061" max="13061" width="15" style="1" customWidth="1"/>
    <col min="13062" max="13062" width="16.85546875" style="1" customWidth="1"/>
    <col min="13063" max="13063" width="16" style="1" customWidth="1"/>
    <col min="13064" max="13064" width="15.28515625" style="1" customWidth="1"/>
    <col min="13065" max="13065" width="15.85546875" style="1" customWidth="1"/>
    <col min="13066" max="13066" width="18.140625" style="1" customWidth="1"/>
    <col min="13067" max="13067" width="21.85546875" style="1" customWidth="1"/>
    <col min="13068" max="13313" width="9.140625" style="1"/>
    <col min="13314" max="13314" width="43.7109375" style="1" customWidth="1"/>
    <col min="13315" max="13315" width="17.7109375" style="1" customWidth="1"/>
    <col min="13316" max="13316" width="17" style="1" customWidth="1"/>
    <col min="13317" max="13317" width="15" style="1" customWidth="1"/>
    <col min="13318" max="13318" width="16.85546875" style="1" customWidth="1"/>
    <col min="13319" max="13319" width="16" style="1" customWidth="1"/>
    <col min="13320" max="13320" width="15.28515625" style="1" customWidth="1"/>
    <col min="13321" max="13321" width="15.85546875" style="1" customWidth="1"/>
    <col min="13322" max="13322" width="18.140625" style="1" customWidth="1"/>
    <col min="13323" max="13323" width="21.85546875" style="1" customWidth="1"/>
    <col min="13324" max="13569" width="9.140625" style="1"/>
    <col min="13570" max="13570" width="43.7109375" style="1" customWidth="1"/>
    <col min="13571" max="13571" width="17.7109375" style="1" customWidth="1"/>
    <col min="13572" max="13572" width="17" style="1" customWidth="1"/>
    <col min="13573" max="13573" width="15" style="1" customWidth="1"/>
    <col min="13574" max="13574" width="16.85546875" style="1" customWidth="1"/>
    <col min="13575" max="13575" width="16" style="1" customWidth="1"/>
    <col min="13576" max="13576" width="15.28515625" style="1" customWidth="1"/>
    <col min="13577" max="13577" width="15.85546875" style="1" customWidth="1"/>
    <col min="13578" max="13578" width="18.140625" style="1" customWidth="1"/>
    <col min="13579" max="13579" width="21.85546875" style="1" customWidth="1"/>
    <col min="13580" max="13825" width="9.140625" style="1"/>
    <col min="13826" max="13826" width="43.7109375" style="1" customWidth="1"/>
    <col min="13827" max="13827" width="17.7109375" style="1" customWidth="1"/>
    <col min="13828" max="13828" width="17" style="1" customWidth="1"/>
    <col min="13829" max="13829" width="15" style="1" customWidth="1"/>
    <col min="13830" max="13830" width="16.85546875" style="1" customWidth="1"/>
    <col min="13831" max="13831" width="16" style="1" customWidth="1"/>
    <col min="13832" max="13832" width="15.28515625" style="1" customWidth="1"/>
    <col min="13833" max="13833" width="15.85546875" style="1" customWidth="1"/>
    <col min="13834" max="13834" width="18.140625" style="1" customWidth="1"/>
    <col min="13835" max="13835" width="21.85546875" style="1" customWidth="1"/>
    <col min="13836" max="14081" width="9.140625" style="1"/>
    <col min="14082" max="14082" width="43.7109375" style="1" customWidth="1"/>
    <col min="14083" max="14083" width="17.7109375" style="1" customWidth="1"/>
    <col min="14084" max="14084" width="17" style="1" customWidth="1"/>
    <col min="14085" max="14085" width="15" style="1" customWidth="1"/>
    <col min="14086" max="14086" width="16.85546875" style="1" customWidth="1"/>
    <col min="14087" max="14087" width="16" style="1" customWidth="1"/>
    <col min="14088" max="14088" width="15.28515625" style="1" customWidth="1"/>
    <col min="14089" max="14089" width="15.85546875" style="1" customWidth="1"/>
    <col min="14090" max="14090" width="18.140625" style="1" customWidth="1"/>
    <col min="14091" max="14091" width="21.85546875" style="1" customWidth="1"/>
    <col min="14092" max="14337" width="9.140625" style="1"/>
    <col min="14338" max="14338" width="43.7109375" style="1" customWidth="1"/>
    <col min="14339" max="14339" width="17.7109375" style="1" customWidth="1"/>
    <col min="14340" max="14340" width="17" style="1" customWidth="1"/>
    <col min="14341" max="14341" width="15" style="1" customWidth="1"/>
    <col min="14342" max="14342" width="16.85546875" style="1" customWidth="1"/>
    <col min="14343" max="14343" width="16" style="1" customWidth="1"/>
    <col min="14344" max="14344" width="15.28515625" style="1" customWidth="1"/>
    <col min="14345" max="14345" width="15.85546875" style="1" customWidth="1"/>
    <col min="14346" max="14346" width="18.140625" style="1" customWidth="1"/>
    <col min="14347" max="14347" width="21.85546875" style="1" customWidth="1"/>
    <col min="14348" max="14593" width="9.140625" style="1"/>
    <col min="14594" max="14594" width="43.7109375" style="1" customWidth="1"/>
    <col min="14595" max="14595" width="17.7109375" style="1" customWidth="1"/>
    <col min="14596" max="14596" width="17" style="1" customWidth="1"/>
    <col min="14597" max="14597" width="15" style="1" customWidth="1"/>
    <col min="14598" max="14598" width="16.85546875" style="1" customWidth="1"/>
    <col min="14599" max="14599" width="16" style="1" customWidth="1"/>
    <col min="14600" max="14600" width="15.28515625" style="1" customWidth="1"/>
    <col min="14601" max="14601" width="15.85546875" style="1" customWidth="1"/>
    <col min="14602" max="14602" width="18.140625" style="1" customWidth="1"/>
    <col min="14603" max="14603" width="21.85546875" style="1" customWidth="1"/>
    <col min="14604" max="14849" width="9.140625" style="1"/>
    <col min="14850" max="14850" width="43.7109375" style="1" customWidth="1"/>
    <col min="14851" max="14851" width="17.7109375" style="1" customWidth="1"/>
    <col min="14852" max="14852" width="17" style="1" customWidth="1"/>
    <col min="14853" max="14853" width="15" style="1" customWidth="1"/>
    <col min="14854" max="14854" width="16.85546875" style="1" customWidth="1"/>
    <col min="14855" max="14855" width="16" style="1" customWidth="1"/>
    <col min="14856" max="14856" width="15.28515625" style="1" customWidth="1"/>
    <col min="14857" max="14857" width="15.85546875" style="1" customWidth="1"/>
    <col min="14858" max="14858" width="18.140625" style="1" customWidth="1"/>
    <col min="14859" max="14859" width="21.85546875" style="1" customWidth="1"/>
    <col min="14860" max="15105" width="9.140625" style="1"/>
    <col min="15106" max="15106" width="43.7109375" style="1" customWidth="1"/>
    <col min="15107" max="15107" width="17.7109375" style="1" customWidth="1"/>
    <col min="15108" max="15108" width="17" style="1" customWidth="1"/>
    <col min="15109" max="15109" width="15" style="1" customWidth="1"/>
    <col min="15110" max="15110" width="16.85546875" style="1" customWidth="1"/>
    <col min="15111" max="15111" width="16" style="1" customWidth="1"/>
    <col min="15112" max="15112" width="15.28515625" style="1" customWidth="1"/>
    <col min="15113" max="15113" width="15.85546875" style="1" customWidth="1"/>
    <col min="15114" max="15114" width="18.140625" style="1" customWidth="1"/>
    <col min="15115" max="15115" width="21.85546875" style="1" customWidth="1"/>
    <col min="15116" max="15361" width="9.140625" style="1"/>
    <col min="15362" max="15362" width="43.7109375" style="1" customWidth="1"/>
    <col min="15363" max="15363" width="17.7109375" style="1" customWidth="1"/>
    <col min="15364" max="15364" width="17" style="1" customWidth="1"/>
    <col min="15365" max="15365" width="15" style="1" customWidth="1"/>
    <col min="15366" max="15366" width="16.85546875" style="1" customWidth="1"/>
    <col min="15367" max="15367" width="16" style="1" customWidth="1"/>
    <col min="15368" max="15368" width="15.28515625" style="1" customWidth="1"/>
    <col min="15369" max="15369" width="15.85546875" style="1" customWidth="1"/>
    <col min="15370" max="15370" width="18.140625" style="1" customWidth="1"/>
    <col min="15371" max="15371" width="21.85546875" style="1" customWidth="1"/>
    <col min="15372" max="15617" width="9.140625" style="1"/>
    <col min="15618" max="15618" width="43.7109375" style="1" customWidth="1"/>
    <col min="15619" max="15619" width="17.7109375" style="1" customWidth="1"/>
    <col min="15620" max="15620" width="17" style="1" customWidth="1"/>
    <col min="15621" max="15621" width="15" style="1" customWidth="1"/>
    <col min="15622" max="15622" width="16.85546875" style="1" customWidth="1"/>
    <col min="15623" max="15623" width="16" style="1" customWidth="1"/>
    <col min="15624" max="15624" width="15.28515625" style="1" customWidth="1"/>
    <col min="15625" max="15625" width="15.85546875" style="1" customWidth="1"/>
    <col min="15626" max="15626" width="18.140625" style="1" customWidth="1"/>
    <col min="15627" max="15627" width="21.85546875" style="1" customWidth="1"/>
    <col min="15628" max="15873" width="9.140625" style="1"/>
    <col min="15874" max="15874" width="43.7109375" style="1" customWidth="1"/>
    <col min="15875" max="15875" width="17.7109375" style="1" customWidth="1"/>
    <col min="15876" max="15876" width="17" style="1" customWidth="1"/>
    <col min="15877" max="15877" width="15" style="1" customWidth="1"/>
    <col min="15878" max="15878" width="16.85546875" style="1" customWidth="1"/>
    <col min="15879" max="15879" width="16" style="1" customWidth="1"/>
    <col min="15880" max="15880" width="15.28515625" style="1" customWidth="1"/>
    <col min="15881" max="15881" width="15.85546875" style="1" customWidth="1"/>
    <col min="15882" max="15882" width="18.140625" style="1" customWidth="1"/>
    <col min="15883" max="15883" width="21.85546875" style="1" customWidth="1"/>
    <col min="15884" max="16129" width="9.140625" style="1"/>
    <col min="16130" max="16130" width="43.7109375" style="1" customWidth="1"/>
    <col min="16131" max="16131" width="17.7109375" style="1" customWidth="1"/>
    <col min="16132" max="16132" width="17" style="1" customWidth="1"/>
    <col min="16133" max="16133" width="15" style="1" customWidth="1"/>
    <col min="16134" max="16134" width="16.85546875" style="1" customWidth="1"/>
    <col min="16135" max="16135" width="16" style="1" customWidth="1"/>
    <col min="16136" max="16136" width="15.28515625" style="1" customWidth="1"/>
    <col min="16137" max="16137" width="15.85546875" style="1" customWidth="1"/>
    <col min="16138" max="16138" width="18.140625" style="1" customWidth="1"/>
    <col min="16139" max="16139" width="21.85546875" style="1" customWidth="1"/>
    <col min="16140" max="16384" width="9.140625" style="1"/>
  </cols>
  <sheetData>
    <row r="2" spans="2:12">
      <c r="B2" s="1" t="s">
        <v>0</v>
      </c>
    </row>
    <row r="3" spans="2:12">
      <c r="B3" s="1" t="s">
        <v>1</v>
      </c>
    </row>
    <row r="7" spans="2:12">
      <c r="B7" s="4"/>
      <c r="C7" s="5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</row>
    <row r="8" spans="2:12" s="10" customFormat="1" ht="15">
      <c r="B8" s="7" t="s">
        <v>11</v>
      </c>
      <c r="C8" s="8">
        <f>C9+C22+C29+C30+C31</f>
        <v>166842000000</v>
      </c>
      <c r="D8" s="8">
        <f t="shared" ref="D8:K8" si="0">D9+D22+D29+D30+D31</f>
        <v>10527000000</v>
      </c>
      <c r="E8" s="8">
        <f t="shared" si="0"/>
        <v>12089000000</v>
      </c>
      <c r="F8" s="8">
        <f t="shared" si="0"/>
        <v>15163000000</v>
      </c>
      <c r="G8" s="8">
        <f t="shared" si="0"/>
        <v>14383000000</v>
      </c>
      <c r="H8" s="8">
        <f t="shared" si="0"/>
        <v>13750000000</v>
      </c>
      <c r="I8" s="8">
        <f t="shared" si="0"/>
        <v>12219000000</v>
      </c>
      <c r="J8" s="8">
        <f t="shared" si="0"/>
        <v>14458000000</v>
      </c>
      <c r="K8" s="8">
        <f t="shared" si="0"/>
        <v>11537000000</v>
      </c>
      <c r="L8" s="9"/>
    </row>
    <row r="9" spans="2:12" s="10" customFormat="1" ht="15">
      <c r="B9" s="11" t="s">
        <v>12</v>
      </c>
      <c r="C9" s="12">
        <f>C10+C11+C18</f>
        <v>142527000000</v>
      </c>
      <c r="D9" s="12">
        <f t="shared" ref="D9:K9" si="1">D10+D11+D18</f>
        <v>9425000000</v>
      </c>
      <c r="E9" s="12">
        <f t="shared" si="1"/>
        <v>10489000000</v>
      </c>
      <c r="F9" s="12">
        <f t="shared" si="1"/>
        <v>13412000000</v>
      </c>
      <c r="G9" s="12">
        <f t="shared" si="1"/>
        <v>13010000000</v>
      </c>
      <c r="H9" s="12">
        <f t="shared" si="1"/>
        <v>11186000000</v>
      </c>
      <c r="I9" s="12">
        <f t="shared" si="1"/>
        <v>11182000000</v>
      </c>
      <c r="J9" s="12">
        <f t="shared" si="1"/>
        <v>13036000000</v>
      </c>
      <c r="K9" s="12">
        <f t="shared" si="1"/>
        <v>10476000000</v>
      </c>
    </row>
    <row r="10" spans="2:12" s="15" customFormat="1">
      <c r="B10" s="13" t="s">
        <v>13</v>
      </c>
      <c r="C10" s="14">
        <v>1822000000</v>
      </c>
      <c r="D10" s="14">
        <v>200000000</v>
      </c>
      <c r="E10" s="14">
        <v>139000000</v>
      </c>
      <c r="F10" s="14">
        <v>120000000</v>
      </c>
      <c r="G10" s="14">
        <v>118000000</v>
      </c>
      <c r="H10" s="14">
        <v>91000000</v>
      </c>
      <c r="I10" s="14">
        <v>150000000</v>
      </c>
      <c r="J10" s="14">
        <v>123000000</v>
      </c>
      <c r="K10" s="14">
        <v>90000000</v>
      </c>
    </row>
    <row r="11" spans="2:12" s="15" customFormat="1">
      <c r="B11" s="13" t="s">
        <v>14</v>
      </c>
      <c r="C11" s="14">
        <f>SUM(C12:C17)</f>
        <v>93516000000</v>
      </c>
      <c r="D11" s="14">
        <f t="shared" ref="D11:K11" si="2">SUM(D12:D17)</f>
        <v>6043000000</v>
      </c>
      <c r="E11" s="14">
        <f t="shared" si="2"/>
        <v>6525000000</v>
      </c>
      <c r="F11" s="14">
        <f t="shared" si="2"/>
        <v>9367000000</v>
      </c>
      <c r="G11" s="14">
        <f t="shared" si="2"/>
        <v>8660000000</v>
      </c>
      <c r="H11" s="14">
        <f t="shared" si="2"/>
        <v>7498000000</v>
      </c>
      <c r="I11" s="14">
        <f t="shared" si="2"/>
        <v>6961000000</v>
      </c>
      <c r="J11" s="14">
        <f t="shared" si="2"/>
        <v>8488000000</v>
      </c>
      <c r="K11" s="14">
        <f t="shared" si="2"/>
        <v>6706000000</v>
      </c>
    </row>
    <row r="12" spans="2:12">
      <c r="B12" s="4" t="s">
        <v>15</v>
      </c>
      <c r="C12" s="16">
        <v>13213000000</v>
      </c>
      <c r="D12" s="16">
        <v>905000000</v>
      </c>
      <c r="E12" s="16">
        <v>993000000</v>
      </c>
      <c r="F12" s="16">
        <v>1066000000</v>
      </c>
      <c r="G12" s="16">
        <v>1126000000</v>
      </c>
      <c r="H12" s="16">
        <v>927000000</v>
      </c>
      <c r="I12" s="16">
        <v>1049000000</v>
      </c>
      <c r="J12" s="16">
        <v>1063000000</v>
      </c>
      <c r="K12" s="16">
        <v>873000000</v>
      </c>
    </row>
    <row r="13" spans="2:12">
      <c r="B13" s="4" t="s">
        <v>16</v>
      </c>
      <c r="C13" s="16">
        <v>10358000000</v>
      </c>
      <c r="D13" s="16">
        <v>491000000</v>
      </c>
      <c r="E13" s="16">
        <v>367000000</v>
      </c>
      <c r="F13" s="16">
        <v>3074000000</v>
      </c>
      <c r="G13" s="16">
        <v>2195000000</v>
      </c>
      <c r="H13" s="16">
        <v>678000000</v>
      </c>
      <c r="I13" s="16">
        <v>846000000</v>
      </c>
      <c r="J13" s="16">
        <v>601000000</v>
      </c>
      <c r="K13" s="16">
        <v>610000000</v>
      </c>
    </row>
    <row r="14" spans="2:12">
      <c r="B14" s="4" t="s">
        <v>17</v>
      </c>
      <c r="C14" s="16">
        <v>44492000000</v>
      </c>
      <c r="D14" s="16">
        <v>3074000000</v>
      </c>
      <c r="E14" s="16">
        <v>3074000000</v>
      </c>
      <c r="F14" s="16">
        <v>3166000000</v>
      </c>
      <c r="G14" s="16">
        <v>3483000000</v>
      </c>
      <c r="H14" s="16">
        <v>3777000000</v>
      </c>
      <c r="I14" s="16">
        <v>3161000000</v>
      </c>
      <c r="J14" s="16">
        <v>4685000000</v>
      </c>
      <c r="K14" s="16">
        <v>2905000000</v>
      </c>
    </row>
    <row r="15" spans="2:12">
      <c r="B15" s="4" t="s">
        <v>18</v>
      </c>
      <c r="C15" s="16">
        <v>19110000000</v>
      </c>
      <c r="D15" s="16">
        <v>1248000000</v>
      </c>
      <c r="E15" s="16">
        <v>1691000000</v>
      </c>
      <c r="F15" s="16">
        <v>1675000000</v>
      </c>
      <c r="G15" s="16">
        <v>1420000000</v>
      </c>
      <c r="H15" s="16">
        <v>1742000000</v>
      </c>
      <c r="I15" s="16">
        <v>1483000000</v>
      </c>
      <c r="J15" s="16">
        <v>1690000000</v>
      </c>
      <c r="K15" s="16">
        <v>1912000000</v>
      </c>
    </row>
    <row r="16" spans="2:12">
      <c r="B16" s="4" t="s">
        <v>19</v>
      </c>
      <c r="C16" s="16">
        <v>4843000000</v>
      </c>
      <c r="D16" s="16">
        <v>250000000</v>
      </c>
      <c r="E16" s="16">
        <v>344000000</v>
      </c>
      <c r="F16" s="16">
        <v>372000000</v>
      </c>
      <c r="G16" s="16">
        <v>376000000</v>
      </c>
      <c r="H16" s="16">
        <v>322000000</v>
      </c>
      <c r="I16" s="16">
        <v>358000000</v>
      </c>
      <c r="J16" s="16">
        <v>367000000</v>
      </c>
      <c r="K16" s="16">
        <v>364000000</v>
      </c>
    </row>
    <row r="17" spans="2:11">
      <c r="B17" s="4" t="s">
        <v>20</v>
      </c>
      <c r="C17" s="16">
        <v>1500000000</v>
      </c>
      <c r="D17" s="16">
        <v>75000000</v>
      </c>
      <c r="E17" s="16">
        <v>56000000</v>
      </c>
      <c r="F17" s="16">
        <v>14000000</v>
      </c>
      <c r="G17" s="16">
        <v>60000000</v>
      </c>
      <c r="H17" s="16">
        <v>52000000</v>
      </c>
      <c r="I17" s="16">
        <v>64000000</v>
      </c>
      <c r="J17" s="16">
        <v>82000000</v>
      </c>
      <c r="K17" s="16">
        <v>42000000</v>
      </c>
    </row>
    <row r="18" spans="2:11" s="15" customFormat="1">
      <c r="B18" s="17" t="s">
        <v>21</v>
      </c>
      <c r="C18" s="14">
        <f>SUM(C19:C21)</f>
        <v>47189000000</v>
      </c>
      <c r="D18" s="14">
        <f t="shared" ref="D18:K18" si="3">SUM(D19:D21)</f>
        <v>3182000000</v>
      </c>
      <c r="E18" s="14">
        <f t="shared" si="3"/>
        <v>3825000000</v>
      </c>
      <c r="F18" s="14">
        <f t="shared" si="3"/>
        <v>3925000000</v>
      </c>
      <c r="G18" s="14">
        <f t="shared" si="3"/>
        <v>4232000000</v>
      </c>
      <c r="H18" s="14">
        <f t="shared" si="3"/>
        <v>3597000000</v>
      </c>
      <c r="I18" s="14">
        <f t="shared" si="3"/>
        <v>4071000000</v>
      </c>
      <c r="J18" s="14">
        <f>SUM(J19:J21)</f>
        <v>4425000000</v>
      </c>
      <c r="K18" s="14">
        <f t="shared" si="3"/>
        <v>3680000000</v>
      </c>
    </row>
    <row r="19" spans="2:11">
      <c r="B19" s="4" t="s">
        <v>22</v>
      </c>
      <c r="C19" s="16">
        <v>31817000000</v>
      </c>
      <c r="D19" s="16">
        <v>2146000000</v>
      </c>
      <c r="E19" s="16">
        <v>2573000000</v>
      </c>
      <c r="F19" s="16">
        <v>2624000000</v>
      </c>
      <c r="G19" s="16">
        <v>2842000000</v>
      </c>
      <c r="H19" s="16">
        <v>2421000000</v>
      </c>
      <c r="I19" s="16">
        <v>2743000000</v>
      </c>
      <c r="J19" s="16">
        <v>2978000000</v>
      </c>
      <c r="K19" s="16">
        <v>2470000000</v>
      </c>
    </row>
    <row r="20" spans="2:11">
      <c r="B20" s="4" t="s">
        <v>23</v>
      </c>
      <c r="C20" s="16">
        <v>1972000000</v>
      </c>
      <c r="D20" s="18">
        <v>136000000</v>
      </c>
      <c r="E20" s="18">
        <v>164000000</v>
      </c>
      <c r="F20" s="18">
        <v>166000000</v>
      </c>
      <c r="G20" s="18">
        <v>181000000</v>
      </c>
      <c r="H20" s="18">
        <v>153000000</v>
      </c>
      <c r="I20" s="18">
        <v>173000000</v>
      </c>
      <c r="J20" s="18">
        <v>189000000</v>
      </c>
      <c r="K20" s="18">
        <v>156000000</v>
      </c>
    </row>
    <row r="21" spans="2:11">
      <c r="B21" s="4" t="s">
        <v>24</v>
      </c>
      <c r="C21" s="16">
        <v>13400000000</v>
      </c>
      <c r="D21" s="18">
        <v>900000000</v>
      </c>
      <c r="E21" s="18">
        <v>1088000000</v>
      </c>
      <c r="F21" s="18">
        <v>1135000000</v>
      </c>
      <c r="G21" s="18">
        <v>1209000000</v>
      </c>
      <c r="H21" s="18">
        <v>1023000000</v>
      </c>
      <c r="I21" s="18">
        <v>1155000000</v>
      </c>
      <c r="J21" s="18">
        <v>1258000000</v>
      </c>
      <c r="K21" s="18">
        <v>1054000000</v>
      </c>
    </row>
    <row r="22" spans="2:11" s="20" customFormat="1" ht="15">
      <c r="B22" s="11" t="s">
        <v>25</v>
      </c>
      <c r="C22" s="19">
        <f>SUM(C23:C28)</f>
        <v>16433000000</v>
      </c>
      <c r="D22" s="19">
        <f t="shared" ref="D22:K22" si="4">SUM(D23:D28)</f>
        <v>776000000</v>
      </c>
      <c r="E22" s="19">
        <f t="shared" si="4"/>
        <v>1297000000</v>
      </c>
      <c r="F22" s="19">
        <f t="shared" si="4"/>
        <v>1167000000</v>
      </c>
      <c r="G22" s="19">
        <f t="shared" si="4"/>
        <v>916000000</v>
      </c>
      <c r="H22" s="19">
        <f t="shared" si="4"/>
        <v>925000000</v>
      </c>
      <c r="I22" s="19">
        <f t="shared" si="4"/>
        <v>831000000</v>
      </c>
      <c r="J22" s="19">
        <f t="shared" si="4"/>
        <v>933000000</v>
      </c>
      <c r="K22" s="19">
        <f t="shared" si="4"/>
        <v>857000000</v>
      </c>
    </row>
    <row r="23" spans="2:11">
      <c r="B23" s="4" t="s">
        <v>26</v>
      </c>
      <c r="C23" s="16">
        <v>10196000000</v>
      </c>
      <c r="D23" s="18">
        <v>431000000</v>
      </c>
      <c r="E23" s="18">
        <v>925000000</v>
      </c>
      <c r="F23" s="18">
        <v>532000000</v>
      </c>
      <c r="G23" s="18">
        <v>447000000</v>
      </c>
      <c r="H23" s="18">
        <v>459000000</v>
      </c>
      <c r="I23" s="18">
        <v>449000000</v>
      </c>
      <c r="J23" s="18">
        <v>550000000</v>
      </c>
      <c r="K23" s="18">
        <v>442000000</v>
      </c>
    </row>
    <row r="24" spans="2:11">
      <c r="B24" s="4" t="s">
        <v>27</v>
      </c>
      <c r="C24" s="16">
        <v>960000000</v>
      </c>
      <c r="D24" s="18">
        <v>22000000</v>
      </c>
      <c r="E24" s="18">
        <v>6000000</v>
      </c>
      <c r="F24" s="18">
        <v>85000000</v>
      </c>
      <c r="G24" s="18">
        <v>14000000</v>
      </c>
      <c r="H24" s="18">
        <v>16000000</v>
      </c>
      <c r="I24" s="18">
        <v>16000000</v>
      </c>
      <c r="J24" s="18">
        <v>15000000</v>
      </c>
      <c r="K24" s="18">
        <v>15000000</v>
      </c>
    </row>
    <row r="25" spans="2:11">
      <c r="B25" s="4" t="s">
        <v>28</v>
      </c>
      <c r="C25" s="16">
        <v>2250000000</v>
      </c>
      <c r="D25" s="18">
        <v>141000000</v>
      </c>
      <c r="E25" s="18">
        <v>166000000</v>
      </c>
      <c r="F25" s="18">
        <v>183000000</v>
      </c>
      <c r="G25" s="18">
        <v>166000000</v>
      </c>
      <c r="H25" s="18">
        <v>142000000</v>
      </c>
      <c r="I25" s="18">
        <v>172000000</v>
      </c>
      <c r="J25" s="18">
        <v>156000000</v>
      </c>
      <c r="K25" s="18">
        <v>122000000</v>
      </c>
    </row>
    <row r="26" spans="2:11">
      <c r="B26" s="4" t="s">
        <v>29</v>
      </c>
      <c r="C26" s="16">
        <v>350000000</v>
      </c>
      <c r="D26" s="18">
        <v>33000000</v>
      </c>
      <c r="E26" s="18">
        <v>32000000</v>
      </c>
      <c r="F26" s="18">
        <v>32000000</v>
      </c>
      <c r="G26" s="18">
        <v>32000000</v>
      </c>
      <c r="H26" s="18">
        <v>34000000</v>
      </c>
      <c r="I26" s="18">
        <v>31000000</v>
      </c>
      <c r="J26" s="18">
        <v>32000000</v>
      </c>
      <c r="K26" s="18">
        <v>31000000</v>
      </c>
    </row>
    <row r="27" spans="2:11">
      <c r="B27" s="4" t="s">
        <v>30</v>
      </c>
      <c r="C27" s="16">
        <v>1400000000</v>
      </c>
      <c r="D27" s="18">
        <v>91000000</v>
      </c>
      <c r="E27" s="18">
        <v>132000000</v>
      </c>
      <c r="F27" s="18">
        <v>244000000</v>
      </c>
      <c r="G27" s="18">
        <v>125000000</v>
      </c>
      <c r="H27" s="18">
        <v>124000000</v>
      </c>
      <c r="I27" s="18">
        <v>110000000</v>
      </c>
      <c r="J27" s="18">
        <v>122000000</v>
      </c>
      <c r="K27" s="18">
        <v>154000000</v>
      </c>
    </row>
    <row r="28" spans="2:11">
      <c r="B28" s="4" t="s">
        <v>31</v>
      </c>
      <c r="C28" s="16">
        <v>1277000000</v>
      </c>
      <c r="D28" s="18">
        <v>58000000</v>
      </c>
      <c r="E28" s="18">
        <v>36000000</v>
      </c>
      <c r="F28" s="18">
        <v>91000000</v>
      </c>
      <c r="G28" s="18">
        <v>132000000</v>
      </c>
      <c r="H28" s="18">
        <v>150000000</v>
      </c>
      <c r="I28" s="18">
        <v>53000000</v>
      </c>
      <c r="J28" s="18">
        <v>58000000</v>
      </c>
      <c r="K28" s="18">
        <v>93000000</v>
      </c>
    </row>
    <row r="29" spans="2:11" s="20" customFormat="1" ht="15">
      <c r="B29" s="11" t="s">
        <v>32</v>
      </c>
      <c r="C29" s="19">
        <v>2880000000</v>
      </c>
      <c r="D29" s="19">
        <v>93000000</v>
      </c>
      <c r="E29" s="19">
        <v>68000000</v>
      </c>
      <c r="F29" s="19">
        <v>189000000</v>
      </c>
      <c r="G29" s="19">
        <v>119000000</v>
      </c>
      <c r="H29" s="19">
        <v>1083000000</v>
      </c>
      <c r="I29" s="19">
        <v>84000000</v>
      </c>
      <c r="J29" s="19">
        <v>195000000</v>
      </c>
      <c r="K29" s="19">
        <v>66000000</v>
      </c>
    </row>
    <row r="30" spans="2:11" s="20" customFormat="1" ht="15">
      <c r="B30" s="11" t="s">
        <v>33</v>
      </c>
      <c r="C30" s="19">
        <v>4202000000</v>
      </c>
      <c r="D30" s="19">
        <v>206000000</v>
      </c>
      <c r="E30" s="19">
        <v>235000000</v>
      </c>
      <c r="F30" s="19">
        <v>343000000</v>
      </c>
      <c r="G30" s="19">
        <v>303000000</v>
      </c>
      <c r="H30" s="19">
        <v>452000000</v>
      </c>
      <c r="I30" s="19">
        <v>91000000</v>
      </c>
      <c r="J30" s="19">
        <v>260000000</v>
      </c>
      <c r="K30" s="19">
        <v>138000000</v>
      </c>
    </row>
    <row r="31" spans="2:11" s="20" customFormat="1" ht="15">
      <c r="B31" s="11" t="s">
        <v>34</v>
      </c>
      <c r="C31" s="19">
        <v>800000000</v>
      </c>
      <c r="D31" s="19">
        <v>27000000</v>
      </c>
      <c r="E31" s="19">
        <v>0</v>
      </c>
      <c r="F31" s="19">
        <v>52000000</v>
      </c>
      <c r="G31" s="19">
        <v>35000000</v>
      </c>
      <c r="H31" s="19">
        <v>104000000</v>
      </c>
      <c r="I31" s="19">
        <v>31000000</v>
      </c>
      <c r="J31" s="19">
        <v>34000000</v>
      </c>
      <c r="K31" s="19">
        <v>0</v>
      </c>
    </row>
    <row r="32" spans="2:11" ht="15">
      <c r="B32" s="7" t="s">
        <v>35</v>
      </c>
      <c r="C32" s="8">
        <f>C33+C47</f>
        <v>186981000000</v>
      </c>
      <c r="D32" s="8">
        <f t="shared" ref="D32:K32" si="5">D33+D47</f>
        <v>12732000000</v>
      </c>
      <c r="E32" s="8">
        <f t="shared" si="5"/>
        <v>14467000000</v>
      </c>
      <c r="F32" s="8">
        <f t="shared" si="5"/>
        <v>16881000000</v>
      </c>
      <c r="G32" s="8">
        <f t="shared" si="5"/>
        <v>14375000000</v>
      </c>
      <c r="H32" s="8">
        <f>H33+H47</f>
        <v>15348000000</v>
      </c>
      <c r="I32" s="8">
        <f t="shared" si="5"/>
        <v>13849000000</v>
      </c>
      <c r="J32" s="8">
        <f>J33+J47</f>
        <v>16038000000</v>
      </c>
      <c r="K32" s="8">
        <f t="shared" si="5"/>
        <v>13240000000</v>
      </c>
    </row>
    <row r="33" spans="2:11" ht="15">
      <c r="B33" s="11" t="s">
        <v>36</v>
      </c>
      <c r="C33" s="19">
        <f>C34+C35+C36+C44</f>
        <v>164747000000</v>
      </c>
      <c r="D33" s="19">
        <f t="shared" ref="D33:J33" si="6">D34+D35+D36+D44</f>
        <v>11843000000</v>
      </c>
      <c r="E33" s="19">
        <f t="shared" si="6"/>
        <v>13066000000</v>
      </c>
      <c r="F33" s="19">
        <f t="shared" si="6"/>
        <v>15027000000</v>
      </c>
      <c r="G33" s="19">
        <f t="shared" si="6"/>
        <v>13102000000</v>
      </c>
      <c r="H33" s="19">
        <f t="shared" si="6"/>
        <v>14295000000</v>
      </c>
      <c r="I33" s="19">
        <f t="shared" si="6"/>
        <v>12709000000</v>
      </c>
      <c r="J33" s="19">
        <f t="shared" si="6"/>
        <v>14824000000</v>
      </c>
      <c r="K33" s="19">
        <f>K34+K35+K36+K44</f>
        <v>11794000000</v>
      </c>
    </row>
    <row r="34" spans="2:11">
      <c r="B34" s="17" t="s">
        <v>37</v>
      </c>
      <c r="C34" s="14">
        <v>25082000000</v>
      </c>
      <c r="D34" s="21">
        <v>1980000000</v>
      </c>
      <c r="E34" s="21">
        <v>1998000000</v>
      </c>
      <c r="F34" s="21">
        <v>2028000000</v>
      </c>
      <c r="G34" s="21">
        <v>2005000000</v>
      </c>
      <c r="H34" s="21">
        <v>2033000000</v>
      </c>
      <c r="I34" s="21">
        <v>2080000000</v>
      </c>
      <c r="J34" s="21">
        <v>2139000000</v>
      </c>
      <c r="K34" s="21">
        <v>2054000000</v>
      </c>
    </row>
    <row r="35" spans="2:11">
      <c r="B35" s="17" t="s">
        <v>38</v>
      </c>
      <c r="C35" s="14">
        <v>19766000000</v>
      </c>
      <c r="D35" s="21">
        <v>932000000</v>
      </c>
      <c r="E35" s="21">
        <v>1533000000</v>
      </c>
      <c r="F35" s="21">
        <v>1821000000</v>
      </c>
      <c r="G35" s="21">
        <v>1528000000</v>
      </c>
      <c r="H35" s="21">
        <v>1774000000</v>
      </c>
      <c r="I35" s="21">
        <v>1082000000</v>
      </c>
      <c r="J35" s="21">
        <v>1545000000</v>
      </c>
      <c r="K35" s="21">
        <v>861000000</v>
      </c>
    </row>
    <row r="36" spans="2:11" s="15" customFormat="1">
      <c r="B36" s="17" t="s">
        <v>39</v>
      </c>
      <c r="C36" s="14">
        <f>C37+C38+C43</f>
        <v>113447000000</v>
      </c>
      <c r="D36" s="14">
        <f t="shared" ref="D36:J36" si="7">D37+D38+D43</f>
        <v>8204000000</v>
      </c>
      <c r="E36" s="14">
        <f>E37+E38+E43</f>
        <v>9327000000</v>
      </c>
      <c r="F36" s="14">
        <f t="shared" si="7"/>
        <v>10675000000</v>
      </c>
      <c r="G36" s="14">
        <f t="shared" si="7"/>
        <v>9363000000</v>
      </c>
      <c r="H36" s="14">
        <f t="shared" si="7"/>
        <v>10217000000</v>
      </c>
      <c r="I36" s="14">
        <f t="shared" si="7"/>
        <v>8935000000</v>
      </c>
      <c r="J36" s="14">
        <f t="shared" si="7"/>
        <v>9234000000</v>
      </c>
      <c r="K36" s="14">
        <f>K37+K38+K43</f>
        <v>8581000000</v>
      </c>
    </row>
    <row r="37" spans="2:11">
      <c r="B37" s="22" t="s">
        <v>40</v>
      </c>
      <c r="C37" s="16">
        <v>1953000000</v>
      </c>
      <c r="D37" s="16">
        <v>45000000</v>
      </c>
      <c r="E37" s="16">
        <v>195000000</v>
      </c>
      <c r="F37" s="16">
        <v>114000000</v>
      </c>
      <c r="G37" s="16">
        <v>102000000</v>
      </c>
      <c r="H37" s="16">
        <v>136000000</v>
      </c>
      <c r="I37" s="16">
        <v>111000000</v>
      </c>
      <c r="J37" s="16">
        <v>100000000</v>
      </c>
      <c r="K37" s="16">
        <v>58000000</v>
      </c>
    </row>
    <row r="38" spans="2:11">
      <c r="B38" s="22" t="s">
        <v>41</v>
      </c>
      <c r="C38" s="16">
        <f>SUM(C39:C42)</f>
        <v>83015000000</v>
      </c>
      <c r="D38" s="16">
        <f t="shared" ref="D38:K38" si="8">SUM(D39:D42)</f>
        <v>6481000000</v>
      </c>
      <c r="E38" s="16">
        <f t="shared" si="8"/>
        <v>6607000000</v>
      </c>
      <c r="F38" s="16">
        <f t="shared" si="8"/>
        <v>6882000000</v>
      </c>
      <c r="G38" s="16">
        <f t="shared" si="8"/>
        <v>7059000000</v>
      </c>
      <c r="H38" s="16">
        <f t="shared" si="8"/>
        <v>6746000000</v>
      </c>
      <c r="I38" s="16">
        <f t="shared" si="8"/>
        <v>6893000000</v>
      </c>
      <c r="J38" s="16">
        <f t="shared" si="8"/>
        <v>6936000000</v>
      </c>
      <c r="K38" s="16">
        <f t="shared" si="8"/>
        <v>6791000000</v>
      </c>
    </row>
    <row r="39" spans="2:11">
      <c r="B39" s="4" t="s">
        <v>42</v>
      </c>
      <c r="C39" s="16">
        <v>50285000000</v>
      </c>
      <c r="D39" s="16">
        <v>4118000000</v>
      </c>
      <c r="E39" s="16">
        <v>4097000000</v>
      </c>
      <c r="F39" s="16">
        <v>4105000000</v>
      </c>
      <c r="G39" s="16">
        <v>4193000000</v>
      </c>
      <c r="H39" s="16">
        <v>4085000000</v>
      </c>
      <c r="I39" s="16">
        <v>4115000000</v>
      </c>
      <c r="J39" s="16">
        <v>4097000000</v>
      </c>
      <c r="K39" s="16">
        <v>4198000000</v>
      </c>
    </row>
    <row r="40" spans="2:11">
      <c r="B40" s="4" t="s">
        <v>43</v>
      </c>
      <c r="C40" s="16">
        <v>1499000000</v>
      </c>
      <c r="D40" s="16">
        <v>110000000</v>
      </c>
      <c r="E40" s="16">
        <v>106000000</v>
      </c>
      <c r="F40" s="16">
        <v>104000000</v>
      </c>
      <c r="G40" s="16">
        <v>133000000</v>
      </c>
      <c r="H40" s="16">
        <v>96000000</v>
      </c>
      <c r="I40" s="16">
        <v>95000000</v>
      </c>
      <c r="J40" s="16">
        <v>185000000</v>
      </c>
      <c r="K40" s="16">
        <v>172000000</v>
      </c>
    </row>
    <row r="41" spans="2:11">
      <c r="B41" s="4" t="s">
        <v>44</v>
      </c>
      <c r="C41" s="16">
        <v>7583000000</v>
      </c>
      <c r="D41" s="18">
        <v>709000000</v>
      </c>
      <c r="E41" s="18">
        <v>635000000</v>
      </c>
      <c r="F41" s="18">
        <v>562000000</v>
      </c>
      <c r="G41" s="18">
        <v>610000000</v>
      </c>
      <c r="H41" s="18">
        <v>653000000</v>
      </c>
      <c r="I41" s="18">
        <v>621000000</v>
      </c>
      <c r="J41" s="18">
        <v>603000000</v>
      </c>
      <c r="K41" s="18">
        <v>588000000</v>
      </c>
    </row>
    <row r="42" spans="2:11">
      <c r="B42" s="4" t="s">
        <v>45</v>
      </c>
      <c r="C42" s="16">
        <v>23648000000</v>
      </c>
      <c r="D42" s="18">
        <v>1544000000</v>
      </c>
      <c r="E42" s="18">
        <v>1769000000</v>
      </c>
      <c r="F42" s="18">
        <v>2111000000</v>
      </c>
      <c r="G42" s="18">
        <v>2123000000</v>
      </c>
      <c r="H42" s="18">
        <v>1912000000</v>
      </c>
      <c r="I42" s="18">
        <v>2062000000</v>
      </c>
      <c r="J42" s="18">
        <v>2051000000</v>
      </c>
      <c r="K42" s="18">
        <v>1833000000</v>
      </c>
    </row>
    <row r="43" spans="2:11">
      <c r="B43" s="22" t="s">
        <v>46</v>
      </c>
      <c r="C43" s="16">
        <v>28479000000</v>
      </c>
      <c r="D43" s="18">
        <v>1678000000</v>
      </c>
      <c r="E43" s="18">
        <v>2525000000</v>
      </c>
      <c r="F43" s="18">
        <v>3679000000</v>
      </c>
      <c r="G43" s="18">
        <v>2202000000</v>
      </c>
      <c r="H43" s="18">
        <v>3335000000</v>
      </c>
      <c r="I43" s="18">
        <v>1931000000</v>
      </c>
      <c r="J43" s="18">
        <v>2198000000</v>
      </c>
      <c r="K43" s="18">
        <v>1732000000</v>
      </c>
    </row>
    <row r="44" spans="2:11" s="15" customFormat="1">
      <c r="B44" s="17" t="s">
        <v>47</v>
      </c>
      <c r="C44" s="14">
        <f>SUM(C45:C46)</f>
        <v>6452000000</v>
      </c>
      <c r="D44" s="14">
        <f t="shared" ref="D44:J44" si="9">SUM(D45:D46)</f>
        <v>727000000</v>
      </c>
      <c r="E44" s="14">
        <f t="shared" si="9"/>
        <v>208000000</v>
      </c>
      <c r="F44" s="14">
        <f t="shared" si="9"/>
        <v>503000000</v>
      </c>
      <c r="G44" s="14">
        <f t="shared" si="9"/>
        <v>206000000</v>
      </c>
      <c r="H44" s="14">
        <f t="shared" si="9"/>
        <v>271000000</v>
      </c>
      <c r="I44" s="14">
        <f t="shared" si="9"/>
        <v>612000000</v>
      </c>
      <c r="J44" s="14">
        <f t="shared" si="9"/>
        <v>1906000000</v>
      </c>
      <c r="K44" s="14">
        <f>SUM(K45:K46)</f>
        <v>298000000</v>
      </c>
    </row>
    <row r="45" spans="2:11">
      <c r="B45" s="4" t="s">
        <v>48</v>
      </c>
      <c r="C45" s="23">
        <v>2647000000</v>
      </c>
      <c r="D45" s="18">
        <v>184000000</v>
      </c>
      <c r="E45" s="18">
        <v>107000000</v>
      </c>
      <c r="F45" s="18">
        <v>476000000</v>
      </c>
      <c r="G45" s="18">
        <v>74000000</v>
      </c>
      <c r="H45" s="18">
        <v>221000000</v>
      </c>
      <c r="I45" s="18">
        <v>384000000</v>
      </c>
      <c r="J45" s="18">
        <v>147000000</v>
      </c>
      <c r="K45" s="18">
        <v>236000000</v>
      </c>
    </row>
    <row r="46" spans="2:11">
      <c r="B46" s="4" t="s">
        <v>49</v>
      </c>
      <c r="C46" s="23">
        <v>3805000000</v>
      </c>
      <c r="D46" s="18">
        <v>543000000</v>
      </c>
      <c r="E46" s="18">
        <v>101000000</v>
      </c>
      <c r="F46" s="18">
        <v>27000000</v>
      </c>
      <c r="G46" s="18">
        <v>132000000</v>
      </c>
      <c r="H46" s="18">
        <v>50000000</v>
      </c>
      <c r="I46" s="18">
        <v>228000000</v>
      </c>
      <c r="J46" s="18">
        <v>1759000000</v>
      </c>
      <c r="K46" s="18">
        <v>62000000</v>
      </c>
    </row>
    <row r="47" spans="2:11" s="10" customFormat="1" ht="15">
      <c r="B47" s="11" t="s">
        <v>50</v>
      </c>
      <c r="C47" s="19">
        <v>22234000000</v>
      </c>
      <c r="D47" s="19">
        <v>889000000</v>
      </c>
      <c r="E47" s="19">
        <v>1401000000</v>
      </c>
      <c r="F47" s="19">
        <v>1854000000</v>
      </c>
      <c r="G47" s="19">
        <v>1273000000</v>
      </c>
      <c r="H47" s="19">
        <v>1053000000</v>
      </c>
      <c r="I47" s="19">
        <v>1140000000</v>
      </c>
      <c r="J47" s="19">
        <v>1214000000</v>
      </c>
      <c r="K47" s="19">
        <v>1446000000</v>
      </c>
    </row>
    <row r="48" spans="2:11" s="25" customFormat="1">
      <c r="B48" s="24"/>
      <c r="C48" s="23"/>
      <c r="D48" s="16"/>
      <c r="E48" s="16"/>
      <c r="F48" s="16"/>
      <c r="G48" s="16"/>
      <c r="H48" s="16"/>
      <c r="I48" s="16"/>
      <c r="J48" s="16"/>
      <c r="K48" s="16"/>
    </row>
    <row r="49" spans="2:11" s="20" customFormat="1" ht="15">
      <c r="B49" s="7" t="s">
        <v>51</v>
      </c>
      <c r="C49" s="8">
        <f>C8-C32</f>
        <v>-20139000000</v>
      </c>
      <c r="D49" s="8">
        <f t="shared" ref="D49:K49" si="10">D8-D32</f>
        <v>-2205000000</v>
      </c>
      <c r="E49" s="8">
        <f t="shared" si="10"/>
        <v>-2378000000</v>
      </c>
      <c r="F49" s="8">
        <f t="shared" si="10"/>
        <v>-1718000000</v>
      </c>
      <c r="G49" s="8">
        <f t="shared" si="10"/>
        <v>8000000</v>
      </c>
      <c r="H49" s="8">
        <f>H8-H32</f>
        <v>-1598000000</v>
      </c>
      <c r="I49" s="8">
        <f t="shared" si="10"/>
        <v>-1630000000</v>
      </c>
      <c r="J49" s="8">
        <f t="shared" si="10"/>
        <v>-1580000000</v>
      </c>
      <c r="K49" s="8">
        <f t="shared" si="10"/>
        <v>-1703000000</v>
      </c>
    </row>
    <row r="50" spans="2:11" s="25" customFormat="1">
      <c r="B50" s="26"/>
      <c r="C50" s="23"/>
      <c r="D50" s="23"/>
      <c r="E50" s="23"/>
      <c r="F50" s="23"/>
      <c r="G50" s="23"/>
      <c r="H50" s="23"/>
      <c r="I50" s="23"/>
      <c r="J50" s="23"/>
      <c r="K50" s="23"/>
    </row>
    <row r="51" spans="2:11" s="10" customFormat="1" ht="15">
      <c r="B51" s="7" t="s">
        <v>52</v>
      </c>
      <c r="C51" s="8">
        <f>C52-C60</f>
        <v>20139000000</v>
      </c>
      <c r="D51" s="8">
        <f t="shared" ref="D51:K51" si="11">D52-D60</f>
        <v>2205000000</v>
      </c>
      <c r="E51" s="8">
        <f t="shared" si="11"/>
        <v>2378000000</v>
      </c>
      <c r="F51" s="8">
        <f t="shared" si="11"/>
        <v>1718000000</v>
      </c>
      <c r="G51" s="8">
        <f t="shared" si="11"/>
        <v>-8000000</v>
      </c>
      <c r="H51" s="8">
        <f t="shared" si="11"/>
        <v>1598000000</v>
      </c>
      <c r="I51" s="8">
        <f t="shared" si="11"/>
        <v>1630000000</v>
      </c>
      <c r="J51" s="8">
        <f t="shared" si="11"/>
        <v>1580000000</v>
      </c>
      <c r="K51" s="8">
        <f t="shared" si="11"/>
        <v>1703000000</v>
      </c>
    </row>
    <row r="52" spans="2:11" s="15" customFormat="1">
      <c r="B52" s="27" t="s">
        <v>53</v>
      </c>
      <c r="C52" s="28">
        <f>C53+C54+C55+C56+C59</f>
        <v>48958000000</v>
      </c>
      <c r="D52" s="28">
        <f t="shared" ref="D52:K52" si="12">D53+D54+D55+D56+D59</f>
        <v>2835000000</v>
      </c>
      <c r="E52" s="28">
        <f t="shared" si="12"/>
        <v>12081000000</v>
      </c>
      <c r="F52" s="28">
        <f t="shared" si="12"/>
        <v>1793000000</v>
      </c>
      <c r="G52" s="28">
        <f t="shared" si="12"/>
        <v>340000000</v>
      </c>
      <c r="H52" s="28">
        <f t="shared" si="12"/>
        <v>1953000000</v>
      </c>
      <c r="I52" s="28">
        <f t="shared" si="12"/>
        <v>2849000000</v>
      </c>
      <c r="J52" s="28">
        <f t="shared" si="12"/>
        <v>3883000000</v>
      </c>
      <c r="K52" s="28">
        <f t="shared" si="12"/>
        <v>3057000000</v>
      </c>
    </row>
    <row r="53" spans="2:11" s="15" customFormat="1">
      <c r="B53" s="17" t="s">
        <v>54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</row>
    <row r="54" spans="2:11" s="15" customFormat="1">
      <c r="B54" s="17" t="s">
        <v>55</v>
      </c>
      <c r="C54" s="14">
        <v>4339000000</v>
      </c>
      <c r="D54" s="14">
        <v>17000000</v>
      </c>
      <c r="E54" s="14">
        <v>63000000</v>
      </c>
      <c r="F54" s="14">
        <v>938000000</v>
      </c>
      <c r="G54" s="14">
        <v>192000000</v>
      </c>
      <c r="H54" s="14">
        <v>139000000</v>
      </c>
      <c r="I54" s="14">
        <v>31000000</v>
      </c>
      <c r="J54" s="14">
        <v>364000000</v>
      </c>
      <c r="K54" s="14">
        <v>44000000</v>
      </c>
    </row>
    <row r="55" spans="2:11" s="15" customFormat="1">
      <c r="B55" s="17" t="s">
        <v>56</v>
      </c>
      <c r="C55" s="14">
        <v>20973000000</v>
      </c>
      <c r="D55" s="14">
        <v>1672000000</v>
      </c>
      <c r="E55" s="14">
        <v>11412000000</v>
      </c>
      <c r="F55" s="14">
        <v>-3156000000</v>
      </c>
      <c r="G55" s="14">
        <v>-1693000000</v>
      </c>
      <c r="H55" s="14">
        <v>1154000000</v>
      </c>
      <c r="I55" s="14">
        <v>2953000000</v>
      </c>
      <c r="J55" s="14">
        <v>1710000000</v>
      </c>
      <c r="K55" s="14">
        <v>1983000000</v>
      </c>
    </row>
    <row r="56" spans="2:11" s="15" customFormat="1">
      <c r="B56" s="17" t="s">
        <v>57</v>
      </c>
      <c r="C56" s="14">
        <v>23596000000</v>
      </c>
      <c r="D56" s="14">
        <f>SUM(D57:D58)</f>
        <v>1145000000</v>
      </c>
      <c r="E56" s="14">
        <f t="shared" ref="E56:K56" si="13">SUM(E57:E58)</f>
        <v>606000000</v>
      </c>
      <c r="F56" s="14">
        <v>4011000000</v>
      </c>
      <c r="G56" s="14">
        <f t="shared" si="13"/>
        <v>1832000000</v>
      </c>
      <c r="H56" s="14">
        <f t="shared" si="13"/>
        <v>659000000</v>
      </c>
      <c r="I56" s="14">
        <f t="shared" si="13"/>
        <v>-135000000</v>
      </c>
      <c r="J56" s="14">
        <f t="shared" si="13"/>
        <v>1807000000</v>
      </c>
      <c r="K56" s="14">
        <f t="shared" si="13"/>
        <v>1030000000</v>
      </c>
    </row>
    <row r="57" spans="2:11">
      <c r="B57" s="4" t="s">
        <v>58</v>
      </c>
      <c r="C57" s="29">
        <v>0</v>
      </c>
      <c r="D57" s="18">
        <v>604000000</v>
      </c>
      <c r="E57" s="18">
        <v>133000000</v>
      </c>
      <c r="F57" s="18">
        <v>2098000000</v>
      </c>
      <c r="G57" s="18">
        <v>1418000000</v>
      </c>
      <c r="H57" s="18">
        <v>0</v>
      </c>
      <c r="I57" s="18">
        <v>-661000000</v>
      </c>
      <c r="J57" s="18">
        <v>227000000</v>
      </c>
      <c r="K57" s="18">
        <v>26000000</v>
      </c>
    </row>
    <row r="58" spans="2:11">
      <c r="B58" s="4" t="s">
        <v>59</v>
      </c>
      <c r="C58" s="29">
        <v>0</v>
      </c>
      <c r="D58" s="18">
        <v>541000000</v>
      </c>
      <c r="E58" s="18">
        <v>473000000</v>
      </c>
      <c r="F58" s="18">
        <v>1913000000</v>
      </c>
      <c r="G58" s="18">
        <v>414000000</v>
      </c>
      <c r="H58" s="18">
        <v>659000000</v>
      </c>
      <c r="I58" s="18">
        <v>526000000</v>
      </c>
      <c r="J58" s="18">
        <v>1580000000</v>
      </c>
      <c r="K58" s="18">
        <v>1004000000</v>
      </c>
    </row>
    <row r="59" spans="2:11" s="15" customFormat="1">
      <c r="B59" s="17" t="s">
        <v>60</v>
      </c>
      <c r="C59" s="14">
        <v>50000000</v>
      </c>
      <c r="D59" s="14">
        <v>1000000</v>
      </c>
      <c r="E59" s="14">
        <v>0</v>
      </c>
      <c r="F59" s="14">
        <v>0</v>
      </c>
      <c r="G59" s="14">
        <v>9000000</v>
      </c>
      <c r="H59" s="14">
        <v>1000000</v>
      </c>
      <c r="I59" s="14">
        <v>0</v>
      </c>
      <c r="J59" s="14">
        <v>2000000</v>
      </c>
      <c r="K59" s="14">
        <v>0</v>
      </c>
    </row>
    <row r="60" spans="2:11">
      <c r="B60" s="27" t="s">
        <v>61</v>
      </c>
      <c r="C60" s="28">
        <f>C61</f>
        <v>28819000000</v>
      </c>
      <c r="D60" s="28">
        <f t="shared" ref="D60:K60" si="14">D61</f>
        <v>630000000</v>
      </c>
      <c r="E60" s="28">
        <f t="shared" si="14"/>
        <v>9703000000</v>
      </c>
      <c r="F60" s="28">
        <f t="shared" si="14"/>
        <v>75000000</v>
      </c>
      <c r="G60" s="28">
        <f t="shared" si="14"/>
        <v>348000000</v>
      </c>
      <c r="H60" s="28">
        <f t="shared" si="14"/>
        <v>355000000</v>
      </c>
      <c r="I60" s="28">
        <f t="shared" si="14"/>
        <v>1219000000</v>
      </c>
      <c r="J60" s="28">
        <f t="shared" si="14"/>
        <v>2303000000</v>
      </c>
      <c r="K60" s="28">
        <f t="shared" si="14"/>
        <v>1354000000</v>
      </c>
    </row>
    <row r="61" spans="2:11" s="15" customFormat="1">
      <c r="B61" s="17" t="s">
        <v>62</v>
      </c>
      <c r="C61" s="14">
        <f>SUM(C62:C63)</f>
        <v>28819000000</v>
      </c>
      <c r="D61" s="14">
        <f t="shared" ref="D61:K61" si="15">SUM(D62:D63)</f>
        <v>630000000</v>
      </c>
      <c r="E61" s="14">
        <f t="shared" si="15"/>
        <v>9703000000</v>
      </c>
      <c r="F61" s="14">
        <f t="shared" si="15"/>
        <v>75000000</v>
      </c>
      <c r="G61" s="14">
        <f t="shared" si="15"/>
        <v>348000000</v>
      </c>
      <c r="H61" s="14">
        <f t="shared" si="15"/>
        <v>355000000</v>
      </c>
      <c r="I61" s="14">
        <f t="shared" si="15"/>
        <v>1219000000</v>
      </c>
      <c r="J61" s="14">
        <f t="shared" si="15"/>
        <v>2303000000</v>
      </c>
      <c r="K61" s="14">
        <f t="shared" si="15"/>
        <v>1354000000</v>
      </c>
    </row>
    <row r="62" spans="2:11">
      <c r="B62" s="4" t="s">
        <v>63</v>
      </c>
      <c r="C62" s="16">
        <v>22664000000</v>
      </c>
      <c r="D62" s="18">
        <v>498000000</v>
      </c>
      <c r="E62" s="18">
        <v>9703000000</v>
      </c>
      <c r="F62" s="18">
        <v>75000000</v>
      </c>
      <c r="G62" s="18">
        <v>348000000</v>
      </c>
      <c r="H62" s="18">
        <v>355000000</v>
      </c>
      <c r="I62" s="18">
        <v>220000000</v>
      </c>
      <c r="J62" s="18">
        <v>251000000</v>
      </c>
      <c r="K62" s="18">
        <v>267000000</v>
      </c>
    </row>
    <row r="63" spans="2:11">
      <c r="B63" s="4" t="s">
        <v>64</v>
      </c>
      <c r="C63" s="16">
        <v>6155000000</v>
      </c>
      <c r="D63" s="18">
        <v>132000000</v>
      </c>
      <c r="E63" s="18">
        <v>0</v>
      </c>
      <c r="F63" s="18">
        <v>0</v>
      </c>
      <c r="G63" s="18">
        <v>0</v>
      </c>
      <c r="H63" s="18">
        <v>0</v>
      </c>
      <c r="I63" s="18">
        <v>999000000</v>
      </c>
      <c r="J63" s="18">
        <v>2052000000</v>
      </c>
      <c r="K63" s="18">
        <v>1087000000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2015-12-16T22:43:26Z</dcterms:modified>
</cp:coreProperties>
</file>